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7815" windowHeight="8670" tabRatio="765" activeTab="0"/>
  </bookViews>
  <sheets>
    <sheet name="Успеваемость" sheetId="1" r:id="rId1"/>
    <sheet name="Пропуски" sheetId="2" r:id="rId2"/>
    <sheet name="Общее движение" sheetId="3" r:id="rId3"/>
    <sheet name="Движение_Особые категории" sheetId="4" r:id="rId4"/>
    <sheet name="Победители и призеры" sheetId="5" r:id="rId5"/>
    <sheet name="225, 100-балльники" sheetId="6" r:id="rId6"/>
    <sheet name="ООО" sheetId="7" r:id="rId7"/>
    <sheet name="НОО" sheetId="8" r:id="rId8"/>
    <sheet name="СОО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dfghdfhd" localSheetId="5" hidden="1">'[1]XLR_NoRangeSheet'!$S$6</definedName>
    <definedName name="dfghdfhd" localSheetId="3" hidden="1">'[1]XLR_NoRangeSheet'!$S$6</definedName>
    <definedName name="dfghdfhd" localSheetId="2" hidden="1">'[1]XLR_NoRangeSheet'!$S$6</definedName>
    <definedName name="dfghdfhd" hidden="1">'[1]XLR_NoRangeSheet'!$S$6</definedName>
    <definedName name="fghfgh" localSheetId="5" hidden="1">'[2]XLR_NoRangeSheet'!$T$6</definedName>
    <definedName name="fghfgh" localSheetId="3" hidden="1">'[2]XLR_NoRangeSheet'!$T$6</definedName>
    <definedName name="fghfgh" localSheetId="2" hidden="1">'[2]XLR_NoRangeSheet'!$T$6</definedName>
    <definedName name="fghfgh" hidden="1">'[2]XLR_NoRangeSheet'!$T$6</definedName>
    <definedName name="S1_FName" localSheetId="5" hidden="1">'[3]XLR_NoRangeSheet'!$Z$6</definedName>
    <definedName name="S1_FName" localSheetId="3" hidden="1">'[3]XLR_NoRangeSheet'!$Z$6</definedName>
    <definedName name="S1_FName" localSheetId="2" hidden="1">'[3]XLR_NoRangeSheet'!$Z$6</definedName>
    <definedName name="S1_FName" hidden="1">'[3]XLR_NoRangeSheet'!$Z$6</definedName>
    <definedName name="S1_FName1" localSheetId="5" hidden="1">'[4]XLR_NoRangeSheet'!$I$6</definedName>
    <definedName name="S1_FName1" localSheetId="3" hidden="1">'[4]XLR_NoRangeSheet'!$I$6</definedName>
    <definedName name="S1_FName1" localSheetId="2" hidden="1">'[4]XLR_NoRangeSheet'!$I$6</definedName>
    <definedName name="S1_FName1" hidden="1">'[4]XLR_NoRangeSheet'!$I$6</definedName>
    <definedName name="S1_FName10" localSheetId="5" hidden="1">'[4]XLR_NoRangeSheet'!$R$6</definedName>
    <definedName name="S1_FName10" localSheetId="3" hidden="1">'[4]XLR_NoRangeSheet'!$R$6</definedName>
    <definedName name="S1_FName10" localSheetId="2" hidden="1">'[4]XLR_NoRangeSheet'!$R$6</definedName>
    <definedName name="S1_FName10" hidden="1">'[4]XLR_NoRangeSheet'!$R$6</definedName>
    <definedName name="S1_FName11" localSheetId="5" hidden="1">'[4]XLR_NoRangeSheet'!$S$6</definedName>
    <definedName name="S1_FName11" localSheetId="3" hidden="1">'[4]XLR_NoRangeSheet'!$S$6</definedName>
    <definedName name="S1_FName11" localSheetId="2" hidden="1">'[4]XLR_NoRangeSheet'!$S$6</definedName>
    <definedName name="S1_FName11" hidden="1">'[4]XLR_NoRangeSheet'!$S$6</definedName>
    <definedName name="S1_FName12" localSheetId="5" hidden="1">'[4]XLR_NoRangeSheet'!$T$6</definedName>
    <definedName name="S1_FName12" localSheetId="3" hidden="1">'[4]XLR_NoRangeSheet'!$T$6</definedName>
    <definedName name="S1_FName12" localSheetId="2" hidden="1">'[4]XLR_NoRangeSheet'!$T$6</definedName>
    <definedName name="S1_FName12" hidden="1">'[4]XLR_NoRangeSheet'!$T$6</definedName>
    <definedName name="S1_FName13" localSheetId="5" hidden="1">'[4]XLR_NoRangeSheet'!$U$6</definedName>
    <definedName name="S1_FName13" localSheetId="3" hidden="1">'[4]XLR_NoRangeSheet'!$U$6</definedName>
    <definedName name="S1_FName13" localSheetId="2" hidden="1">'[4]XLR_NoRangeSheet'!$U$6</definedName>
    <definedName name="S1_FName13" hidden="1">'[4]XLR_NoRangeSheet'!$U$6</definedName>
    <definedName name="S1_FName14" localSheetId="5" hidden="1">'[4]XLR_NoRangeSheet'!$V$6</definedName>
    <definedName name="S1_FName14" localSheetId="3" hidden="1">'[4]XLR_NoRangeSheet'!$V$6</definedName>
    <definedName name="S1_FName14" localSheetId="2" hidden="1">'[4]XLR_NoRangeSheet'!$V$6</definedName>
    <definedName name="S1_FName14" hidden="1">'[4]XLR_NoRangeSheet'!$V$6</definedName>
    <definedName name="S1_FName15" localSheetId="5" hidden="1">'[4]XLR_NoRangeSheet'!$W$6</definedName>
    <definedName name="S1_FName15" localSheetId="3" hidden="1">'[4]XLR_NoRangeSheet'!$W$6</definedName>
    <definedName name="S1_FName15" localSheetId="2" hidden="1">'[4]XLR_NoRangeSheet'!$W$6</definedName>
    <definedName name="S1_FName15" hidden="1">'[4]XLR_NoRangeSheet'!$W$6</definedName>
    <definedName name="S1_FName18" localSheetId="5" hidden="1">'[4]XLR_NoRangeSheet'!$Z$6</definedName>
    <definedName name="S1_FName18" localSheetId="3" hidden="1">'[4]XLR_NoRangeSheet'!$Z$6</definedName>
    <definedName name="S1_FName18" localSheetId="2" hidden="1">'[4]XLR_NoRangeSheet'!$Z$6</definedName>
    <definedName name="S1_FName18" hidden="1">'[4]XLR_NoRangeSheet'!$Z$6</definedName>
    <definedName name="S1_FName2" localSheetId="5" hidden="1">'[4]XLR_NoRangeSheet'!$J$6</definedName>
    <definedName name="S1_FName2" localSheetId="3" hidden="1">'[4]XLR_NoRangeSheet'!$J$6</definedName>
    <definedName name="S1_FName2" localSheetId="2" hidden="1">'[4]XLR_NoRangeSheet'!$J$6</definedName>
    <definedName name="S1_FName2" hidden="1">'[4]XLR_NoRangeSheet'!$J$6</definedName>
    <definedName name="S1_FName3" localSheetId="5" hidden="1">'[4]XLR_NoRangeSheet'!$K$6</definedName>
    <definedName name="S1_FName3" localSheetId="3" hidden="1">'[4]XLR_NoRangeSheet'!$K$6</definedName>
    <definedName name="S1_FName3" localSheetId="2" hidden="1">'[4]XLR_NoRangeSheet'!$K$6</definedName>
    <definedName name="S1_FName3" hidden="1">'[4]XLR_NoRangeSheet'!$K$6</definedName>
    <definedName name="S1_FName4" localSheetId="5" hidden="1">'[4]XLR_NoRangeSheet'!$L$6</definedName>
    <definedName name="S1_FName4" localSheetId="3" hidden="1">'[4]XLR_NoRangeSheet'!$L$6</definedName>
    <definedName name="S1_FName4" localSheetId="2" hidden="1">'[4]XLR_NoRangeSheet'!$L$6</definedName>
    <definedName name="S1_FName4" hidden="1">'[4]XLR_NoRangeSheet'!$L$6</definedName>
    <definedName name="S1_FName5" localSheetId="5" hidden="1">'[4]XLR_NoRangeSheet'!$M$6</definedName>
    <definedName name="S1_FName5" localSheetId="3" hidden="1">'[4]XLR_NoRangeSheet'!$M$6</definedName>
    <definedName name="S1_FName5" localSheetId="2" hidden="1">'[4]XLR_NoRangeSheet'!$M$6</definedName>
    <definedName name="S1_FName5" hidden="1">'[4]XLR_NoRangeSheet'!$M$6</definedName>
    <definedName name="S1_FName6" localSheetId="5" hidden="1">'[4]XLR_NoRangeSheet'!$N$6</definedName>
    <definedName name="S1_FName6" localSheetId="3" hidden="1">'[4]XLR_NoRangeSheet'!$N$6</definedName>
    <definedName name="S1_FName6" localSheetId="2" hidden="1">'[4]XLR_NoRangeSheet'!$N$6</definedName>
    <definedName name="S1_FName6" hidden="1">'[4]XLR_NoRangeSheet'!$N$6</definedName>
    <definedName name="sdf" localSheetId="5" hidden="1">'[5]XLR_NoRangeSheet'!$V$6</definedName>
    <definedName name="sdf" localSheetId="3" hidden="1">'[5]XLR_NoRangeSheet'!$V$6</definedName>
    <definedName name="sdf" localSheetId="2" hidden="1">'[5]XLR_NoRangeSheet'!$V$6</definedName>
    <definedName name="sdf" hidden="1">'[5]XLR_NoRangeSheet'!$V$6</definedName>
    <definedName name="sdfgdfhgdf" localSheetId="5" hidden="1">'[5]XLR_NoRangeSheet'!$N$6</definedName>
    <definedName name="sdfgdfhgdf" localSheetId="3" hidden="1">'[5]XLR_NoRangeSheet'!$N$6</definedName>
    <definedName name="sdfgdfhgdf" localSheetId="2" hidden="1">'[5]XLR_NoRangeSheet'!$N$6</definedName>
    <definedName name="sdfgdfhgdf" hidden="1">'[5]XLR_NoRangeSheet'!$N$6</definedName>
    <definedName name="варвапр" localSheetId="5" hidden="1">'[2]XLR_NoRangeSheet'!$N$6</definedName>
    <definedName name="варвапр" localSheetId="3" hidden="1">'[2]XLR_NoRangeSheet'!$N$6</definedName>
    <definedName name="варвапр" localSheetId="2" hidden="1">'[2]XLR_NoRangeSheet'!$N$6</definedName>
    <definedName name="варвапр" hidden="1">'[2]XLR_NoRangeSheet'!$N$6</definedName>
    <definedName name="_xlnm.Print_Area" localSheetId="0">'Успеваемость'!$A$1:$V$3</definedName>
    <definedName name="паа" localSheetId="5" hidden="1">'[1]XLR_NoRangeSheet'!$R$6</definedName>
    <definedName name="паа" localSheetId="3" hidden="1">'[1]XLR_NoRangeSheet'!$R$6</definedName>
    <definedName name="паа" localSheetId="2" hidden="1">'[1]XLR_NoRangeSheet'!$R$6</definedName>
    <definedName name="паа" hidden="1">'[1]XLR_NoRangeSheet'!$R$6</definedName>
    <definedName name="ы" localSheetId="5" hidden="1">'[3]XLR_NoRangeSheet'!$S$6</definedName>
    <definedName name="ы" localSheetId="3" hidden="1">'[3]XLR_NoRangeSheet'!$S$6</definedName>
    <definedName name="ы" localSheetId="2" hidden="1">'[3]XLR_NoRangeSheet'!$S$6</definedName>
    <definedName name="ы" hidden="1">'[3]XLR_NoRangeSheet'!$S$6</definedName>
    <definedName name="ываыва" localSheetId="5" hidden="1">'[2]XLR_NoRangeSheet'!$R$6</definedName>
    <definedName name="ываыва" localSheetId="3" hidden="1">'[2]XLR_NoRangeSheet'!$R$6</definedName>
    <definedName name="ываыва" localSheetId="2" hidden="1">'[2]XLR_NoRangeSheet'!$R$6</definedName>
    <definedName name="ываыва" hidden="1">'[2]XLR_NoRangeSheet'!$R$6</definedName>
    <definedName name="ыыы" localSheetId="5" hidden="1">'[3]XLR_NoRangeSheet'!$U$6</definedName>
    <definedName name="ыыы" localSheetId="3" hidden="1">'[3]XLR_NoRangeSheet'!$U$6</definedName>
    <definedName name="ыыы" localSheetId="2" hidden="1">'[3]XLR_NoRangeSheet'!$U$6</definedName>
    <definedName name="ыыы" hidden="1">'[3]XLR_NoRangeSheet'!$U$6</definedName>
  </definedNames>
  <calcPr fullCalcOnLoad="1"/>
</workbook>
</file>

<file path=xl/sharedStrings.xml><?xml version="1.0" encoding="utf-8"?>
<sst xmlns="http://schemas.openxmlformats.org/spreadsheetml/2006/main" count="320" uniqueCount="108">
  <si>
    <t>1-4</t>
  </si>
  <si>
    <t>5-9</t>
  </si>
  <si>
    <t>10-11</t>
  </si>
  <si>
    <t>1 - 4</t>
  </si>
  <si>
    <t>5 - 9</t>
  </si>
  <si>
    <t>10 - 11</t>
  </si>
  <si>
    <t>всего</t>
  </si>
  <si>
    <t>на 1 уч-ся</t>
  </si>
  <si>
    <t>Аттес-товано</t>
  </si>
  <si>
    <t>Не ус-певает</t>
  </si>
  <si>
    <t xml:space="preserve"> 4-5</t>
  </si>
  <si>
    <t>аттес-товано</t>
  </si>
  <si>
    <t>Количество уроков, пропущенных без уважительной причины</t>
  </si>
  <si>
    <t>Внимание: заполняются ячейки, не содержащие формул!</t>
  </si>
  <si>
    <t>обучаются на 4 и 5</t>
  </si>
  <si>
    <t>Предмет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</si>
  <si>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</si>
  <si>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</si>
  <si>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</si>
  <si>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</si>
  <si>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</si>
  <si>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музыка</t>
  </si>
  <si>
    <t>ИЗО</t>
  </si>
  <si>
    <t>технология</t>
  </si>
  <si>
    <t>физкультура</t>
  </si>
  <si>
    <t>литература</t>
  </si>
  <si>
    <t>информатика и ИКТ</t>
  </si>
  <si>
    <t>история</t>
  </si>
  <si>
    <t>обществознание</t>
  </si>
  <si>
    <t>география</t>
  </si>
  <si>
    <t>физика</t>
  </si>
  <si>
    <t>биология</t>
  </si>
  <si>
    <t>химия</t>
  </si>
  <si>
    <t>ОБЖ</t>
  </si>
  <si>
    <t>количество часов по плану</t>
  </si>
  <si>
    <t>количество фактически проведенных часов</t>
  </si>
  <si>
    <t>% выполнения программы</t>
  </si>
  <si>
    <t xml:space="preserve">% выполнения программы </t>
  </si>
  <si>
    <t>% успев-ти</t>
  </si>
  <si>
    <t>% кач-ва</t>
  </si>
  <si>
    <t>ОРКСЭ</t>
  </si>
  <si>
    <t>ИТОГО</t>
  </si>
  <si>
    <t>Искусство (Музыка и ИЗО)</t>
  </si>
  <si>
    <t>Кол-во уч-ся на конец отчетного периода</t>
  </si>
  <si>
    <t>Кол-во уч-ся на начало отчетного периода</t>
  </si>
  <si>
    <t>Категории</t>
  </si>
  <si>
    <t>Дети-инвалиды, инвалиды</t>
  </si>
  <si>
    <t>обучающиеся по адаптированным программам для детей с ОВЗ (ЗПР)</t>
  </si>
  <si>
    <t>обучающиеся по адаптированным программам для детей с ОВЗ (УО)</t>
  </si>
  <si>
    <t>дети группы риска</t>
  </si>
  <si>
    <t>обучающиеся, состоящие на учете в ПДН ОВД</t>
  </si>
  <si>
    <t>дети из семей, находящихся в СОП</t>
  </si>
  <si>
    <t xml:space="preserve">Класс </t>
  </si>
  <si>
    <t>Переведено (допущено к ГИА)</t>
  </si>
  <si>
    <t>Переведено условно</t>
  </si>
  <si>
    <t>Оставлено на повторное обучение</t>
  </si>
  <si>
    <t>Итого</t>
  </si>
  <si>
    <t>из них:</t>
  </si>
  <si>
    <t>ЗПР</t>
  </si>
  <si>
    <t>УО</t>
  </si>
  <si>
    <t xml:space="preserve">Прибыло (всего) </t>
  </si>
  <si>
    <t xml:space="preserve">Выбыло (всего) </t>
  </si>
  <si>
    <t>Инвалиды</t>
  </si>
  <si>
    <t>Контингент на начало уч.года</t>
  </si>
  <si>
    <t>Контингент на конец уч.года</t>
  </si>
  <si>
    <t>Список выпускников, набравших 225 и более баллов по результатам ГИА</t>
  </si>
  <si>
    <t>№</t>
  </si>
  <si>
    <t>Список 100-балльников</t>
  </si>
  <si>
    <t>ФИО выпускника</t>
  </si>
  <si>
    <t>Иностранный язык</t>
  </si>
  <si>
    <t>Английский</t>
  </si>
  <si>
    <t xml:space="preserve">Немецкий </t>
  </si>
  <si>
    <t>Биология</t>
  </si>
  <si>
    <t>География</t>
  </si>
  <si>
    <t>Информатика</t>
  </si>
  <si>
    <t>История</t>
  </si>
  <si>
    <t>Литература</t>
  </si>
  <si>
    <t>Обществознание</t>
  </si>
  <si>
    <t>Физика</t>
  </si>
  <si>
    <t>Химия</t>
  </si>
  <si>
    <t>Рус. яз.</t>
  </si>
  <si>
    <t>Математика</t>
  </si>
  <si>
    <t>Профиль</t>
  </si>
  <si>
    <t>База</t>
  </si>
  <si>
    <t>Учебные предметы</t>
  </si>
  <si>
    <t>Учебный предмет</t>
  </si>
  <si>
    <t>ФИО педагога</t>
  </si>
  <si>
    <t>Количество обучающихся на конец учебного года</t>
  </si>
  <si>
    <t xml:space="preserve">ФИО </t>
  </si>
  <si>
    <t>Сумма баллов по 3 предметам ЕГЭ (максимальная)</t>
  </si>
  <si>
    <t xml:space="preserve">Выполнение учебных планов начального общего образования </t>
  </si>
  <si>
    <t>Основная образовательная программа (в классе)</t>
  </si>
  <si>
    <t>Основная образовательная программа (на дому)</t>
  </si>
  <si>
    <t>Адаптированная образовательная программа в классе</t>
  </si>
  <si>
    <t>Адаптированная образовательная программа (на дому)</t>
  </si>
  <si>
    <t xml:space="preserve">Выполнение учебных планов основного общего образования </t>
  </si>
  <si>
    <t>Адаптированная образовательная программа (в классе)</t>
  </si>
  <si>
    <t xml:space="preserve">Выполнение учебных программ среднего общего образования </t>
  </si>
  <si>
    <t>Количество победителеей и призеров олимпиад, конкурсов и соревнований регионального и федерального уровня очного этапа</t>
  </si>
  <si>
    <t>Каждое наименование мероприятия указавается в отдельной строке</t>
  </si>
  <si>
    <t>Олимпиады</t>
  </si>
  <si>
    <t>Соревнования</t>
  </si>
  <si>
    <t>Региональный уровень</t>
  </si>
  <si>
    <t>Федеральный уровень</t>
  </si>
  <si>
    <t>Наименование мероприятия</t>
  </si>
  <si>
    <t>Количество победителей и призеров в разрезе уровней и категорий мероприятий</t>
  </si>
  <si>
    <t xml:space="preserve">Конкурсы </t>
  </si>
  <si>
    <t>нет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</si>
</sst>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mmm/yyyy"/>
    <numFmt numFmtId="184" formatCode="0.0%"/>
    <numFmt numFmtId="185" formatCode="[$-FC19]d\ mmmm\ yyyy\ &quot;г.&quot;"/>
    <numFmt numFmtId="186" formatCode="dd/mm/yy;@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00"/>
    <numFmt numFmtId="200" formatCode="0.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0" xfId="55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7" fillId="0" borderId="10" xfId="55" applyNumberFormat="1" applyFont="1" applyBorder="1" applyAlignment="1">
      <alignment horizontal="center"/>
      <protection/>
    </xf>
    <xf numFmtId="0" fontId="17" fillId="0" borderId="10" xfId="55" applyNumberFormat="1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/>
      <protection/>
    </xf>
    <xf numFmtId="0" fontId="17" fillId="0" borderId="10" xfId="55" applyFont="1" applyBorder="1">
      <alignment/>
      <protection/>
    </xf>
    <xf numFmtId="0" fontId="17" fillId="0" borderId="11" xfId="55" applyNumberFormat="1" applyFont="1" applyBorder="1" applyAlignment="1">
      <alignment horizontal="center" vertical="center"/>
      <protection/>
    </xf>
    <xf numFmtId="0" fontId="17" fillId="0" borderId="10" xfId="55" applyNumberFormat="1" applyFont="1" applyBorder="1" applyAlignment="1">
      <alignment horizontal="left"/>
      <protection/>
    </xf>
    <xf numFmtId="0" fontId="17" fillId="0" borderId="10" xfId="55" applyFont="1" applyBorder="1" applyAlignment="1">
      <alignment horizontal="right"/>
      <protection/>
    </xf>
    <xf numFmtId="0" fontId="17" fillId="0" borderId="10" xfId="55" applyNumberFormat="1" applyFont="1" applyBorder="1" applyAlignment="1">
      <alignment horizontal="center" vertical="center"/>
      <protection/>
    </xf>
    <xf numFmtId="0" fontId="17" fillId="0" borderId="0" xfId="55" applyNumberFormat="1" applyFont="1" applyBorder="1" applyAlignment="1">
      <alignment horizontal="center" vertical="center"/>
      <protection/>
    </xf>
    <xf numFmtId="0" fontId="17" fillId="0" borderId="10" xfId="55" applyFont="1" applyBorder="1" applyAlignment="1">
      <alignment horizontal="center" wrapText="1"/>
      <protection/>
    </xf>
    <xf numFmtId="0" fontId="17" fillId="0" borderId="10" xfId="55" applyFont="1" applyBorder="1" applyAlignment="1">
      <alignment horizontal="center" vertical="center"/>
      <protection/>
    </xf>
    <xf numFmtId="0" fontId="16" fillId="0" borderId="10" xfId="55" applyNumberFormat="1" applyFont="1" applyBorder="1" applyAlignment="1">
      <alignment horizontal="center"/>
      <protection/>
    </xf>
    <xf numFmtId="0" fontId="16" fillId="0" borderId="10" xfId="55" applyNumberFormat="1" applyFont="1" applyBorder="1" applyAlignment="1">
      <alignment horizontal="center" vertical="center" wrapText="1"/>
      <protection/>
    </xf>
    <xf numFmtId="0" fontId="13" fillId="0" borderId="10" xfId="55" applyBorder="1">
      <alignment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54" applyFont="1" applyBorder="1" applyAlignment="1">
      <alignment horizontal="center" vertical="top" wrapText="1"/>
      <protection/>
    </xf>
    <xf numFmtId="49" fontId="8" fillId="0" borderId="10" xfId="0" applyNumberFormat="1" applyFont="1" applyBorder="1" applyAlignment="1">
      <alignment horizontal="left" vertical="top" wrapText="1"/>
    </xf>
    <xf numFmtId="180" fontId="8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" fontId="8" fillId="0" borderId="12" xfId="0" applyNumberFormat="1" applyFont="1" applyBorder="1" applyAlignment="1">
      <alignment horizontal="center" vertical="center" wrapText="1"/>
    </xf>
    <xf numFmtId="0" fontId="0" fillId="0" borderId="0" xfId="54" applyAlignment="1">
      <alignment vertical="center"/>
      <protection/>
    </xf>
    <xf numFmtId="0" fontId="6" fillId="0" borderId="0" xfId="54" applyFont="1">
      <alignment/>
      <protection/>
    </xf>
    <xf numFmtId="0" fontId="0" fillId="0" borderId="0" xfId="54">
      <alignment/>
      <protection/>
    </xf>
    <xf numFmtId="0" fontId="8" fillId="0" borderId="0" xfId="54" applyFont="1" applyAlignment="1">
      <alignment horizontal="center" wrapText="1"/>
      <protection/>
    </xf>
    <xf numFmtId="0" fontId="9" fillId="0" borderId="0" xfId="54" applyFont="1">
      <alignment/>
      <protection/>
    </xf>
    <xf numFmtId="0" fontId="8" fillId="0" borderId="10" xfId="54" applyFont="1" applyBorder="1" applyAlignment="1">
      <alignment horizontal="center" wrapText="1"/>
      <protection/>
    </xf>
    <xf numFmtId="0" fontId="6" fillId="0" borderId="10" xfId="54" applyFont="1" applyBorder="1">
      <alignment/>
      <protection/>
    </xf>
    <xf numFmtId="0" fontId="6" fillId="0" borderId="10" xfId="54" applyFont="1" applyBorder="1" applyAlignment="1">
      <alignment horizontal="center"/>
      <protection/>
    </xf>
    <xf numFmtId="184" fontId="6" fillId="0" borderId="10" xfId="54" applyNumberFormat="1" applyFont="1" applyBorder="1">
      <alignment/>
      <protection/>
    </xf>
    <xf numFmtId="0" fontId="6" fillId="0" borderId="10" xfId="54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8" fillId="0" borderId="10" xfId="54" applyFont="1" applyBorder="1" applyAlignment="1">
      <alignment horizontal="center"/>
      <protection/>
    </xf>
    <xf numFmtId="184" fontId="8" fillId="0" borderId="10" xfId="54" applyNumberFormat="1" applyFont="1" applyBorder="1">
      <alignment/>
      <protection/>
    </xf>
    <xf numFmtId="0" fontId="11" fillId="0" borderId="0" xfId="54" applyFont="1">
      <alignment/>
      <protection/>
    </xf>
    <xf numFmtId="0" fontId="10" fillId="0" borderId="0" xfId="54" applyFont="1">
      <alignment/>
      <protection/>
    </xf>
    <xf numFmtId="0" fontId="11" fillId="0" borderId="10" xfId="54" applyFont="1" applyBorder="1" applyAlignment="1">
      <alignment horizontal="center"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8" fillId="0" borderId="0" xfId="54" applyFont="1">
      <alignment/>
      <protection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center"/>
      <protection/>
    </xf>
    <xf numFmtId="0" fontId="8" fillId="0" borderId="15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  <xf numFmtId="0" fontId="8" fillId="0" borderId="0" xfId="54" applyFont="1" applyAlignment="1">
      <alignment horizontal="center" vertical="center"/>
      <protection/>
    </xf>
    <xf numFmtId="0" fontId="51" fillId="0" borderId="0" xfId="54" applyFont="1" applyAlignment="1">
      <alignment horizontal="center" vertical="center"/>
      <protection/>
    </xf>
    <xf numFmtId="0" fontId="17" fillId="0" borderId="12" xfId="55" applyFont="1" applyBorder="1" applyAlignment="1">
      <alignment horizontal="center" vertical="center" wrapText="1"/>
      <protection/>
    </xf>
    <xf numFmtId="0" fontId="17" fillId="0" borderId="17" xfId="55" applyFont="1" applyBorder="1" applyAlignment="1">
      <alignment horizontal="center" vertical="center" wrapText="1"/>
      <protection/>
    </xf>
    <xf numFmtId="0" fontId="17" fillId="0" borderId="12" xfId="55" applyFont="1" applyBorder="1" applyAlignment="1">
      <alignment vertical="center"/>
      <protection/>
    </xf>
    <xf numFmtId="0" fontId="17" fillId="0" borderId="17" xfId="55" applyFont="1" applyBorder="1" applyAlignment="1">
      <alignment vertical="center"/>
      <protection/>
    </xf>
    <xf numFmtId="0" fontId="17" fillId="0" borderId="13" xfId="55" applyFont="1" applyBorder="1" applyAlignment="1">
      <alignment horizontal="center" wrapText="1"/>
      <protection/>
    </xf>
    <xf numFmtId="0" fontId="17" fillId="0" borderId="15" xfId="55" applyFont="1" applyBorder="1" applyAlignment="1">
      <alignment horizontal="center" wrapText="1"/>
      <protection/>
    </xf>
    <xf numFmtId="0" fontId="17" fillId="0" borderId="12" xfId="55" applyNumberFormat="1" applyFont="1" applyBorder="1" applyAlignment="1">
      <alignment horizontal="center" vertical="center" wrapText="1"/>
      <protection/>
    </xf>
    <xf numFmtId="0" fontId="17" fillId="0" borderId="16" xfId="55" applyNumberFormat="1" applyFont="1" applyBorder="1" applyAlignment="1">
      <alignment horizontal="center" vertical="center" wrapText="1"/>
      <protection/>
    </xf>
    <xf numFmtId="0" fontId="17" fillId="0" borderId="17" xfId="55" applyNumberFormat="1" applyFont="1" applyBorder="1" applyAlignment="1">
      <alignment horizontal="center" vertical="center" wrapText="1"/>
      <protection/>
    </xf>
    <xf numFmtId="0" fontId="17" fillId="0" borderId="18" xfId="55" applyNumberFormat="1" applyFont="1" applyBorder="1" applyAlignment="1">
      <alignment horizontal="center" vertical="center"/>
      <protection/>
    </xf>
    <xf numFmtId="0" fontId="17" fillId="0" borderId="19" xfId="55" applyNumberFormat="1" applyFont="1" applyBorder="1" applyAlignment="1">
      <alignment horizontal="center" vertical="center"/>
      <protection/>
    </xf>
    <xf numFmtId="0" fontId="17" fillId="0" borderId="20" xfId="55" applyNumberFormat="1" applyFont="1" applyBorder="1" applyAlignment="1">
      <alignment horizontal="center" vertical="center"/>
      <protection/>
    </xf>
    <xf numFmtId="0" fontId="17" fillId="0" borderId="12" xfId="55" applyFont="1" applyBorder="1" applyAlignment="1">
      <alignment horizontal="center" vertical="center"/>
      <protection/>
    </xf>
    <xf numFmtId="0" fontId="17" fillId="0" borderId="17" xfId="55" applyFont="1" applyBorder="1" applyAlignment="1">
      <alignment horizontal="center" vertical="center"/>
      <protection/>
    </xf>
    <xf numFmtId="0" fontId="17" fillId="0" borderId="13" xfId="55" applyFont="1" applyBorder="1" applyAlignment="1">
      <alignment horizontal="center"/>
      <protection/>
    </xf>
    <xf numFmtId="0" fontId="17" fillId="0" borderId="15" xfId="55" applyFont="1" applyBorder="1" applyAlignment="1">
      <alignment horizontal="center"/>
      <protection/>
    </xf>
    <xf numFmtId="0" fontId="16" fillId="0" borderId="13" xfId="55" applyFont="1" applyBorder="1" applyAlignment="1">
      <alignment horizontal="center" wrapText="1"/>
      <protection/>
    </xf>
    <xf numFmtId="0" fontId="16" fillId="0" borderId="14" xfId="55" applyFont="1" applyBorder="1" applyAlignment="1">
      <alignment horizontal="center" wrapText="1"/>
      <protection/>
    </xf>
    <xf numFmtId="0" fontId="16" fillId="0" borderId="15" xfId="55" applyFont="1" applyBorder="1" applyAlignment="1">
      <alignment horizontal="center" wrapText="1"/>
      <protection/>
    </xf>
    <xf numFmtId="0" fontId="17" fillId="0" borderId="12" xfId="55" applyFont="1" applyFill="1" applyBorder="1" applyAlignment="1">
      <alignment horizontal="center" vertical="center" wrapText="1"/>
      <protection/>
    </xf>
    <xf numFmtId="0" fontId="17" fillId="0" borderId="16" xfId="55" applyFont="1" applyFill="1" applyBorder="1" applyAlignment="1">
      <alignment horizontal="center" vertical="center" wrapText="1"/>
      <protection/>
    </xf>
    <xf numFmtId="0" fontId="17" fillId="0" borderId="17" xfId="55" applyFont="1" applyFill="1" applyBorder="1" applyAlignment="1">
      <alignment horizontal="center" vertical="center" wrapText="1"/>
      <protection/>
    </xf>
    <xf numFmtId="0" fontId="17" fillId="0" borderId="14" xfId="55" applyFont="1" applyBorder="1" applyAlignment="1">
      <alignment horizontal="center"/>
      <protection/>
    </xf>
    <xf numFmtId="0" fontId="17" fillId="0" borderId="10" xfId="55" applyFont="1" applyBorder="1" applyAlignment="1">
      <alignment horizontal="center"/>
      <protection/>
    </xf>
    <xf numFmtId="0" fontId="17" fillId="0" borderId="12" xfId="55" applyFont="1" applyBorder="1" applyAlignment="1">
      <alignment horizontal="center" wrapText="1"/>
      <protection/>
    </xf>
    <xf numFmtId="0" fontId="17" fillId="0" borderId="17" xfId="55" applyFont="1" applyBorder="1" applyAlignment="1">
      <alignment horizontal="center" wrapText="1"/>
      <protection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5" xfId="55" applyFont="1" applyBorder="1" applyAlignment="1">
      <alignment horizontal="center"/>
      <protection/>
    </xf>
    <xf numFmtId="0" fontId="16" fillId="0" borderId="10" xfId="55" applyFont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 vertic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horizontal="center"/>
      <protection/>
    </xf>
    <xf numFmtId="0" fontId="8" fillId="34" borderId="0" xfId="54" applyFont="1" applyFill="1" applyAlignment="1">
      <alignment horizontal="center" wrapText="1"/>
      <protection/>
    </xf>
    <xf numFmtId="0" fontId="8" fillId="0" borderId="0" xfId="54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алл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2010-2011%20&#1091;&#1095;&#1077;&#1073;&#1085;&#1099;&#1081;%20&#1075;&#1086;&#1076;\&#1086;&#1090;&#1095;&#1077;&#1090;%20&#1079;&#1072;%202010-2011%20&#1091;&#1095;&#1077;&#1073;&#1085;&#1099;&#1081;%20&#1075;&#1086;&#1076;\&#1080;&#1090;&#1086;&#1075;&#1086;&#1074;&#1072;&#1103;%20&#1072;&#1090;&#1090;&#1077;&#1089;&#1090;&#1072;&#1094;&#1080;&#1103;\&#1075;&#1077;&#1086;&#1075;&#1088;&#1072;&#1092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2010-2011%20&#1091;&#1095;&#1077;&#1073;&#1085;&#1099;&#1081;%20&#1075;&#1086;&#1076;\&#1086;&#1090;&#1095;&#1077;&#1090;%20&#1079;&#1072;%202010-2011%20&#1091;&#1095;&#1077;&#1073;&#1085;&#1099;&#1081;%20&#1075;&#1086;&#1076;\&#1080;&#1090;&#1086;&#1075;&#1086;&#1074;&#1072;&#1103;%20&#1072;&#1090;&#1090;&#1077;&#1089;&#1090;&#1072;&#1094;&#1080;&#1103;\&#1080;&#1085;&#1092;&#1086;&#1088;&#1084;&#1072;&#1090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2010-2011%20&#1091;&#1095;&#1077;&#1073;&#1085;&#1099;&#1081;%20&#1075;&#1086;&#1076;\&#1086;&#1090;&#1095;&#1077;&#1090;%20&#1079;&#1072;%202010-2011%20&#1091;&#1095;&#1077;&#1073;&#1085;&#1099;&#1081;%20&#1075;&#1086;&#1076;\&#1080;&#1090;&#1086;&#1075;&#1086;&#1074;&#1072;&#1103;%20&#1072;&#1090;&#1090;&#1077;&#1089;&#1090;&#1072;&#1094;&#1080;&#1103;\&#1073;&#1080;&#1086;&#1083;&#1086;&#1075;&#1080;&#1103;_&#1086;&#1073;&#1097;&#1077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2010-2011%20&#1091;&#1095;&#1077;&#1073;&#1085;&#1099;&#1081;%20&#1075;&#1086;&#1076;\&#1086;&#1090;&#1095;&#1077;&#1090;%20&#1079;&#1072;%202010-2011%20&#1091;&#1095;&#1077;&#1073;&#1085;&#1099;&#1081;%20&#1075;&#1086;&#1076;\&#1080;&#1090;&#1086;&#1075;&#1086;&#1074;&#1072;&#1103;%20&#1072;&#1090;&#1090;&#1077;&#1089;&#1090;&#1072;&#1094;&#1080;&#1103;\&#1072;&#1085;&#1075;&#1083;&#1080;&#1081;&#1089;&#1082;&#1080;&#1081;%20&#1103;&#1079;&#1099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2010-2011%20&#1091;&#1095;&#1077;&#1073;&#1085;&#1099;&#1081;%20&#1075;&#1086;&#1076;\&#1086;&#1090;&#1095;&#1077;&#1090;%20&#1079;&#1072;%202010-2011%20&#1091;&#1095;&#1077;&#1073;&#1085;&#1099;&#1081;%20&#1075;&#1086;&#1076;\&#1080;&#1090;&#1086;&#1075;&#1086;&#1074;&#1072;&#1103;%20&#1072;&#1090;&#1090;&#1077;&#1089;&#1090;&#1072;&#1094;&#1080;&#1103;\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итог"/>
      <sheetName val="район"/>
      <sheetName val="СОШ 1"/>
      <sheetName val="СОШ 2"/>
      <sheetName val="Гимназия"/>
      <sheetName val="Зюкайская СОШ"/>
      <sheetName val="Комаровская СОШ"/>
      <sheetName val="Путинская СОШ"/>
      <sheetName val="Сепычевская СОШ"/>
      <sheetName val="XLR_NoRangeSheet"/>
    </sheetNames>
    <sheetDataSet>
      <sheetData sheetId="10">
        <row r="6">
          <cell r="R6" t="str">
            <v>Задания типа А</v>
          </cell>
          <cell r="S6" t="str">
            <v>Задания типа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121"/>
      <sheetName val="Комаровская СОШ"/>
      <sheetName val="Ленинская СОШ"/>
      <sheetName val="Выполнение заданий"/>
      <sheetName val="итог"/>
      <sheetName val="XLR_NoRangeSheet"/>
    </sheetNames>
    <sheetDataSet>
      <sheetData sheetId="6">
        <row r="6">
          <cell r="N6" t="str">
            <v>Отчество</v>
          </cell>
          <cell r="R6" t="str">
            <v>Задания типа А</v>
          </cell>
          <cell r="T6" t="str">
            <v>Задания типа 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  <sheetName val="Выполнение заданий"/>
      <sheetName val="район"/>
      <sheetName val="СОШ 1"/>
      <sheetName val="СОШ 2"/>
      <sheetName val="Гимназия"/>
      <sheetName val="СОШ 121"/>
      <sheetName val="Зюкайская СОШ"/>
      <sheetName val="Комаровская СОШ"/>
      <sheetName val="Ленинская СОШ"/>
      <sheetName val="Путинская СОШ"/>
      <sheetName val="Сепычевская СОШ"/>
      <sheetName val="XLR_NoRangeSheet"/>
    </sheetNames>
    <sheetDataSet>
      <sheetData sheetId="12">
        <row r="6">
          <cell r="S6" t="str">
            <v>Задания типа В</v>
          </cell>
          <cell r="U6" t="str">
            <v>Серия документа</v>
          </cell>
          <cell r="Z6" t="str">
            <v>Первичный балл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итог"/>
      <sheetName val="район"/>
      <sheetName val="№1"/>
      <sheetName val="№2"/>
      <sheetName val="№121"/>
      <sheetName val="XLR_NoRangeSheet"/>
    </sheetNames>
    <sheetDataSet>
      <sheetData sheetId="6">
        <row r="6">
          <cell r="I6" t="str">
            <v>ППЭ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итог"/>
      <sheetName val="район"/>
      <sheetName val="СОШ 1"/>
      <sheetName val="СОШ 2"/>
      <sheetName val="Гимназия"/>
      <sheetName val="Зюкайская СОШ"/>
      <sheetName val="Ленинская СОШ"/>
      <sheetName val="Сепычевская СОШ"/>
      <sheetName val="XLR_NoRangeSheet"/>
    </sheetNames>
    <sheetDataSet>
      <sheetData sheetId="9">
        <row r="6">
          <cell r="N6" t="str">
            <v>Отчество</v>
          </cell>
          <cell r="V6" t="str">
            <v>Номер документа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90" zoomScaleNormal="90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3.28125" style="0" customWidth="1"/>
    <col min="2" max="2" width="9.00390625" style="0" customWidth="1"/>
    <col min="3" max="3" width="8.8515625" style="0" customWidth="1"/>
    <col min="4" max="4" width="9.8515625" style="1" customWidth="1"/>
    <col min="5" max="5" width="5.140625" style="0" bestFit="1" customWidth="1"/>
    <col min="6" max="6" width="10.00390625" style="1" customWidth="1"/>
    <col min="7" max="7" width="11.00390625" style="0" customWidth="1"/>
    <col min="8" max="8" width="8.28125" style="0" customWidth="1"/>
    <col min="9" max="9" width="8.421875" style="0" customWidth="1"/>
    <col min="10" max="10" width="9.28125" style="0" customWidth="1"/>
    <col min="11" max="11" width="10.421875" style="0" customWidth="1"/>
    <col min="12" max="12" width="9.7109375" style="0" customWidth="1"/>
    <col min="13" max="13" width="10.7109375" style="0" customWidth="1"/>
    <col min="14" max="14" width="8.140625" style="0" customWidth="1"/>
    <col min="15" max="15" width="8.8515625" style="0" customWidth="1"/>
    <col min="16" max="16" width="8.7109375" style="0" customWidth="1"/>
    <col min="17" max="18" width="10.421875" style="0" customWidth="1"/>
    <col min="19" max="19" width="8.7109375" style="0" customWidth="1"/>
    <col min="20" max="20" width="9.57421875" style="0" customWidth="1"/>
    <col min="21" max="21" width="8.7109375" style="0" customWidth="1"/>
    <col min="22" max="22" width="9.28125" style="0" customWidth="1"/>
  </cols>
  <sheetData>
    <row r="1" spans="1:22" s="41" customFormat="1" ht="15.75">
      <c r="A1" s="66" t="s">
        <v>43</v>
      </c>
      <c r="B1" s="67" t="s">
        <v>8</v>
      </c>
      <c r="C1" s="67" t="s">
        <v>9</v>
      </c>
      <c r="D1" s="67" t="s">
        <v>38</v>
      </c>
      <c r="E1" s="69" t="s">
        <v>10</v>
      </c>
      <c r="F1" s="67" t="s">
        <v>39</v>
      </c>
      <c r="G1" s="62" t="s">
        <v>0</v>
      </c>
      <c r="H1" s="63"/>
      <c r="I1" s="63"/>
      <c r="J1" s="63"/>
      <c r="K1" s="63"/>
      <c r="L1" s="64"/>
      <c r="M1" s="62" t="s">
        <v>1</v>
      </c>
      <c r="N1" s="63"/>
      <c r="O1" s="63"/>
      <c r="P1" s="63"/>
      <c r="Q1" s="63"/>
      <c r="R1" s="65" t="s">
        <v>2</v>
      </c>
      <c r="S1" s="65"/>
      <c r="T1" s="65"/>
      <c r="U1" s="65"/>
      <c r="V1" s="65"/>
    </row>
    <row r="2" spans="1:22" s="41" customFormat="1" ht="45.75" customHeight="1">
      <c r="A2" s="66"/>
      <c r="B2" s="68"/>
      <c r="C2" s="68"/>
      <c r="D2" s="68"/>
      <c r="E2" s="69"/>
      <c r="F2" s="68"/>
      <c r="G2" s="40" t="s">
        <v>43</v>
      </c>
      <c r="H2" s="40" t="s">
        <v>11</v>
      </c>
      <c r="I2" s="40" t="s">
        <v>9</v>
      </c>
      <c r="J2" s="40" t="s">
        <v>38</v>
      </c>
      <c r="K2" s="42" t="s">
        <v>14</v>
      </c>
      <c r="L2" s="40" t="s">
        <v>39</v>
      </c>
      <c r="M2" s="40" t="s">
        <v>43</v>
      </c>
      <c r="N2" s="40" t="s">
        <v>9</v>
      </c>
      <c r="O2" s="40" t="s">
        <v>38</v>
      </c>
      <c r="P2" s="42" t="s">
        <v>14</v>
      </c>
      <c r="Q2" s="40" t="s">
        <v>39</v>
      </c>
      <c r="R2" s="40" t="s">
        <v>43</v>
      </c>
      <c r="S2" s="40" t="s">
        <v>9</v>
      </c>
      <c r="T2" s="40" t="s">
        <v>38</v>
      </c>
      <c r="U2" s="42" t="s">
        <v>14</v>
      </c>
      <c r="V2" s="40" t="s">
        <v>39</v>
      </c>
    </row>
    <row r="3" spans="1:22" s="2" customFormat="1" ht="15.75">
      <c r="A3" s="9">
        <v>95</v>
      </c>
      <c r="B3" s="9">
        <v>77</v>
      </c>
      <c r="C3" s="9">
        <f>I3+N3+S3</f>
        <v>0</v>
      </c>
      <c r="D3" s="38">
        <f>(A3-C3)*100/A3</f>
        <v>100</v>
      </c>
      <c r="E3" s="9">
        <v>44</v>
      </c>
      <c r="F3" s="38">
        <f>E3/B3*100</f>
        <v>57.14285714285714</v>
      </c>
      <c r="G3" s="9">
        <v>44</v>
      </c>
      <c r="H3" s="9">
        <v>26</v>
      </c>
      <c r="I3" s="9">
        <v>0</v>
      </c>
      <c r="J3" s="39">
        <f>(G3-I3)*100/G3</f>
        <v>100</v>
      </c>
      <c r="K3" s="9">
        <v>15</v>
      </c>
      <c r="L3" s="39">
        <f>K3*100/H3</f>
        <v>57.69230769230769</v>
      </c>
      <c r="M3" s="9">
        <v>35</v>
      </c>
      <c r="N3" s="9">
        <v>0</v>
      </c>
      <c r="O3" s="39">
        <f>(M3-N3)*100/M3</f>
        <v>100</v>
      </c>
      <c r="P3" s="9">
        <v>19</v>
      </c>
      <c r="Q3" s="39">
        <f>P3/M3*100</f>
        <v>54.285714285714285</v>
      </c>
      <c r="R3" s="9">
        <v>16</v>
      </c>
      <c r="S3" s="9">
        <v>0</v>
      </c>
      <c r="T3" s="39">
        <f>(R3-S3)*100/R3</f>
        <v>100</v>
      </c>
      <c r="U3" s="9">
        <v>10</v>
      </c>
      <c r="V3" s="39">
        <f>U3/R3*100</f>
        <v>62.5</v>
      </c>
    </row>
    <row r="4" spans="1:22" ht="15.75">
      <c r="A4" s="5"/>
      <c r="B4" s="5"/>
      <c r="C4" s="5"/>
      <c r="D4" s="11"/>
      <c r="E4" s="5"/>
      <c r="F4" s="4"/>
      <c r="G4" s="5"/>
      <c r="H4" s="5"/>
      <c r="I4" s="5"/>
      <c r="J4" s="5"/>
      <c r="K4" s="5"/>
      <c r="L4" s="5"/>
      <c r="M4" s="5"/>
      <c r="N4" s="5"/>
      <c r="O4" s="12"/>
      <c r="P4" s="5"/>
      <c r="Q4" s="5"/>
      <c r="R4" s="5"/>
      <c r="S4" s="5"/>
      <c r="T4" s="12"/>
      <c r="U4" s="5"/>
      <c r="V4" s="5"/>
    </row>
    <row r="5" spans="1:22" ht="15.75">
      <c r="A5" s="6" t="s">
        <v>13</v>
      </c>
      <c r="B5" s="5"/>
      <c r="C5" s="5"/>
      <c r="D5" s="11"/>
      <c r="E5" s="5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>
      <c r="A6" s="5"/>
      <c r="B6" s="5"/>
      <c r="C6" s="5"/>
      <c r="D6" s="4"/>
      <c r="E6" s="5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</sheetData>
  <sheetProtection/>
  <mergeCells count="9">
    <mergeCell ref="G1:L1"/>
    <mergeCell ref="M1:Q1"/>
    <mergeCell ref="R1:V1"/>
    <mergeCell ref="A1:A2"/>
    <mergeCell ref="B1:B2"/>
    <mergeCell ref="C1:C2"/>
    <mergeCell ref="D1:D2"/>
    <mergeCell ref="E1:E2"/>
    <mergeCell ref="F1:F2"/>
  </mergeCells>
  <printOptions/>
  <pageMargins left="0.3937007874015748" right="0.1968503937007874" top="0.3937007874015748" bottom="0.3937007874015748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23.140625" style="0" customWidth="1"/>
    <col min="2" max="2" width="11.421875" style="0" customWidth="1"/>
    <col min="3" max="3" width="9.57421875" style="0" customWidth="1"/>
    <col min="4" max="4" width="11.28125" style="0" customWidth="1"/>
    <col min="5" max="5" width="9.421875" style="0" customWidth="1"/>
    <col min="6" max="6" width="14.140625" style="0" customWidth="1"/>
  </cols>
  <sheetData>
    <row r="1" spans="1:14" ht="35.25" customHeight="1">
      <c r="A1" s="71" t="s">
        <v>44</v>
      </c>
      <c r="B1" s="70" t="s">
        <v>12</v>
      </c>
      <c r="C1" s="70"/>
      <c r="D1" s="70"/>
      <c r="E1" s="70"/>
      <c r="F1" s="70"/>
      <c r="G1" s="5"/>
      <c r="H1" s="6" t="s">
        <v>13</v>
      </c>
      <c r="I1" s="5"/>
      <c r="J1" s="5"/>
      <c r="K1" s="5"/>
      <c r="L1" s="5"/>
      <c r="M1" s="5"/>
      <c r="N1" s="5"/>
    </row>
    <row r="2" spans="1:14" ht="30.75" customHeight="1">
      <c r="A2" s="71"/>
      <c r="B2" s="13" t="s">
        <v>3</v>
      </c>
      <c r="C2" s="13" t="s">
        <v>4</v>
      </c>
      <c r="D2" s="13" t="s">
        <v>5</v>
      </c>
      <c r="E2" s="14" t="s">
        <v>6</v>
      </c>
      <c r="F2" s="7" t="s">
        <v>7</v>
      </c>
      <c r="G2" s="5"/>
      <c r="H2" s="5"/>
      <c r="I2" s="5"/>
      <c r="J2" s="5"/>
      <c r="K2" s="5"/>
      <c r="L2" s="5"/>
      <c r="M2" s="5"/>
      <c r="N2" s="5"/>
    </row>
    <row r="3" spans="1:14" ht="15.75">
      <c r="A3" s="8">
        <v>98</v>
      </c>
      <c r="B3" s="8">
        <v>51</v>
      </c>
      <c r="C3" s="8">
        <v>126</v>
      </c>
      <c r="D3" s="8">
        <v>24</v>
      </c>
      <c r="E3" s="8">
        <f>SUM(B3:D3)</f>
        <v>201</v>
      </c>
      <c r="F3" s="10">
        <f>E3/A3</f>
        <v>2.0510204081632653</v>
      </c>
      <c r="G3" s="5"/>
      <c r="H3" s="5"/>
      <c r="I3" s="5"/>
      <c r="J3" s="5"/>
      <c r="K3" s="5"/>
      <c r="L3" s="5"/>
      <c r="M3" s="5"/>
      <c r="N3" s="5"/>
    </row>
    <row r="4" spans="1:1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</sheetData>
  <sheetProtection/>
  <mergeCells count="2">
    <mergeCell ref="B1:F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="90" zoomScaleNormal="90" zoomScalePageLayoutView="0" workbookViewId="0" topLeftCell="A1">
      <selection activeCell="K21" sqref="K21"/>
    </sheetView>
  </sheetViews>
  <sheetFormatPr defaultColWidth="9.140625" defaultRowHeight="12.75"/>
  <cols>
    <col min="1" max="1" width="7.421875" style="0" customWidth="1"/>
    <col min="2" max="2" width="9.140625" style="0" customWidth="1"/>
    <col min="3" max="3" width="6.28125" style="0" customWidth="1"/>
    <col min="4" max="4" width="6.421875" style="0" customWidth="1"/>
    <col min="5" max="5" width="6.57421875" style="0" customWidth="1"/>
    <col min="6" max="6" width="10.140625" style="0" customWidth="1"/>
    <col min="7" max="7" width="6.28125" style="0" customWidth="1"/>
    <col min="8" max="8" width="6.421875" style="0" customWidth="1"/>
    <col min="9" max="9" width="6.57421875" style="0" customWidth="1"/>
    <col min="10" max="10" width="8.851562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9.00390625" style="0" customWidth="1"/>
    <col min="15" max="15" width="6.28125" style="0" customWidth="1"/>
    <col min="16" max="16" width="6.421875" style="0" customWidth="1"/>
    <col min="17" max="17" width="6.57421875" style="0" customWidth="1"/>
    <col min="18" max="18" width="12.140625" style="0" customWidth="1"/>
    <col min="19" max="19" width="6.28125" style="0" customWidth="1"/>
    <col min="20" max="20" width="6.421875" style="0" customWidth="1"/>
    <col min="21" max="21" width="6.57421875" style="0" customWidth="1"/>
    <col min="22" max="22" width="12.28125" style="0" customWidth="1"/>
    <col min="23" max="23" width="6.28125" style="0" customWidth="1"/>
    <col min="24" max="24" width="6.421875" style="0" customWidth="1"/>
    <col min="25" max="25" width="6.57421875" style="0" customWidth="1"/>
    <col min="26" max="26" width="12.140625" style="0" customWidth="1"/>
    <col min="27" max="27" width="6.28125" style="0" customWidth="1"/>
    <col min="28" max="28" width="6.421875" style="0" customWidth="1"/>
    <col min="29" max="29" width="6.57421875" style="0" customWidth="1"/>
  </cols>
  <sheetData>
    <row r="1" spans="1:29" ht="25.5" customHeight="1">
      <c r="A1" s="73" t="s">
        <v>52</v>
      </c>
      <c r="B1" s="73" t="s">
        <v>63</v>
      </c>
      <c r="C1" s="72" t="s">
        <v>57</v>
      </c>
      <c r="D1" s="72"/>
      <c r="E1" s="72"/>
      <c r="F1" s="72" t="s">
        <v>60</v>
      </c>
      <c r="G1" s="72" t="s">
        <v>57</v>
      </c>
      <c r="H1" s="72"/>
      <c r="I1" s="72"/>
      <c r="J1" s="72" t="s">
        <v>61</v>
      </c>
      <c r="K1" s="72" t="s">
        <v>57</v>
      </c>
      <c r="L1" s="72"/>
      <c r="M1" s="72"/>
      <c r="N1" s="72" t="s">
        <v>64</v>
      </c>
      <c r="O1" s="72" t="s">
        <v>57</v>
      </c>
      <c r="P1" s="72"/>
      <c r="Q1" s="72"/>
      <c r="R1" s="72" t="s">
        <v>53</v>
      </c>
      <c r="S1" s="72" t="s">
        <v>57</v>
      </c>
      <c r="T1" s="72"/>
      <c r="U1" s="72"/>
      <c r="V1" s="72" t="s">
        <v>54</v>
      </c>
      <c r="W1" s="72" t="s">
        <v>57</v>
      </c>
      <c r="X1" s="72"/>
      <c r="Y1" s="72"/>
      <c r="Z1" s="72" t="s">
        <v>55</v>
      </c>
      <c r="AA1" s="72" t="s">
        <v>57</v>
      </c>
      <c r="AB1" s="72"/>
      <c r="AC1" s="72"/>
    </row>
    <row r="2" spans="1:29" ht="36" customHeight="1">
      <c r="A2" s="74"/>
      <c r="B2" s="74"/>
      <c r="C2" s="35" t="s">
        <v>58</v>
      </c>
      <c r="D2" s="35" t="s">
        <v>59</v>
      </c>
      <c r="E2" s="35" t="s">
        <v>62</v>
      </c>
      <c r="F2" s="72"/>
      <c r="G2" s="35" t="s">
        <v>58</v>
      </c>
      <c r="H2" s="35" t="s">
        <v>59</v>
      </c>
      <c r="I2" s="35" t="s">
        <v>62</v>
      </c>
      <c r="J2" s="72"/>
      <c r="K2" s="35" t="s">
        <v>58</v>
      </c>
      <c r="L2" s="35" t="s">
        <v>59</v>
      </c>
      <c r="M2" s="35" t="s">
        <v>62</v>
      </c>
      <c r="N2" s="72"/>
      <c r="O2" s="35" t="s">
        <v>58</v>
      </c>
      <c r="P2" s="35" t="s">
        <v>59</v>
      </c>
      <c r="Q2" s="35" t="s">
        <v>62</v>
      </c>
      <c r="R2" s="72"/>
      <c r="S2" s="35" t="s">
        <v>58</v>
      </c>
      <c r="T2" s="35" t="s">
        <v>59</v>
      </c>
      <c r="U2" s="35" t="s">
        <v>62</v>
      </c>
      <c r="V2" s="72"/>
      <c r="W2" s="35" t="s">
        <v>58</v>
      </c>
      <c r="X2" s="35" t="s">
        <v>59</v>
      </c>
      <c r="Y2" s="35" t="s">
        <v>62</v>
      </c>
      <c r="Z2" s="72"/>
      <c r="AA2" s="35" t="s">
        <v>58</v>
      </c>
      <c r="AB2" s="35" t="s">
        <v>59</v>
      </c>
      <c r="AC2" s="35" t="s">
        <v>62</v>
      </c>
    </row>
    <row r="3" spans="1:29" ht="17.25" customHeight="1">
      <c r="A3" s="3">
        <v>1</v>
      </c>
      <c r="B3" s="15">
        <v>18</v>
      </c>
      <c r="C3" s="15">
        <v>4</v>
      </c>
      <c r="D3" s="15">
        <v>0</v>
      </c>
      <c r="E3" s="15">
        <v>0</v>
      </c>
      <c r="F3" s="15">
        <v>2</v>
      </c>
      <c r="G3" s="15">
        <v>0</v>
      </c>
      <c r="H3" s="15">
        <v>0</v>
      </c>
      <c r="I3" s="15">
        <v>0</v>
      </c>
      <c r="J3" s="15">
        <v>2</v>
      </c>
      <c r="K3" s="15">
        <v>0</v>
      </c>
      <c r="L3" s="15">
        <v>0</v>
      </c>
      <c r="M3" s="15">
        <v>0</v>
      </c>
      <c r="N3" s="15">
        <v>18</v>
      </c>
      <c r="O3" s="15">
        <v>4</v>
      </c>
      <c r="P3" s="15">
        <v>0</v>
      </c>
      <c r="Q3" s="15">
        <v>0</v>
      </c>
      <c r="R3" s="15">
        <v>18</v>
      </c>
      <c r="S3" s="15">
        <v>4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</row>
    <row r="4" spans="1:29" ht="17.25" customHeight="1">
      <c r="A4" s="3">
        <v>2</v>
      </c>
      <c r="B4" s="15">
        <v>12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1</v>
      </c>
      <c r="K4" s="15">
        <v>0</v>
      </c>
      <c r="L4" s="15">
        <v>0</v>
      </c>
      <c r="M4" s="15">
        <v>0</v>
      </c>
      <c r="N4" s="15">
        <v>11</v>
      </c>
      <c r="O4" s="15">
        <v>0</v>
      </c>
      <c r="P4" s="15">
        <v>0</v>
      </c>
      <c r="Q4" s="15">
        <v>0</v>
      </c>
      <c r="R4" s="15">
        <v>11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</row>
    <row r="5" spans="1:29" ht="17.25" customHeight="1">
      <c r="A5" s="3">
        <v>3</v>
      </c>
      <c r="B5" s="15">
        <v>5</v>
      </c>
      <c r="C5" s="15">
        <v>0</v>
      </c>
      <c r="D5" s="15">
        <v>0</v>
      </c>
      <c r="E5" s="15">
        <v>0</v>
      </c>
      <c r="F5" s="15">
        <v>2</v>
      </c>
      <c r="G5" s="15">
        <v>2</v>
      </c>
      <c r="H5" s="15">
        <v>0</v>
      </c>
      <c r="I5" s="15">
        <v>0</v>
      </c>
      <c r="J5" s="15">
        <v>1</v>
      </c>
      <c r="K5" s="15">
        <v>0</v>
      </c>
      <c r="L5" s="15">
        <v>0</v>
      </c>
      <c r="M5" s="15">
        <v>0</v>
      </c>
      <c r="N5" s="15">
        <v>6</v>
      </c>
      <c r="O5" s="15">
        <v>3</v>
      </c>
      <c r="P5" s="15">
        <v>0</v>
      </c>
      <c r="Q5" s="15">
        <v>0</v>
      </c>
      <c r="R5" s="15">
        <v>6</v>
      </c>
      <c r="S5" s="15">
        <v>3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</row>
    <row r="6" spans="1:29" ht="17.25" customHeight="1">
      <c r="A6" s="3">
        <v>4</v>
      </c>
      <c r="B6" s="15">
        <v>10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</v>
      </c>
      <c r="K6" s="15">
        <v>1</v>
      </c>
      <c r="L6" s="15">
        <v>0</v>
      </c>
      <c r="M6" s="15">
        <v>0</v>
      </c>
      <c r="N6" s="15">
        <v>9</v>
      </c>
      <c r="O6" s="15">
        <v>1</v>
      </c>
      <c r="P6" s="15">
        <v>0</v>
      </c>
      <c r="Q6" s="15">
        <v>0</v>
      </c>
      <c r="R6" s="15">
        <v>9</v>
      </c>
      <c r="S6" s="15">
        <v>1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</row>
    <row r="7" spans="1:29" ht="17.25" customHeight="1">
      <c r="A7" s="16" t="s">
        <v>0</v>
      </c>
      <c r="B7" s="17">
        <f>SUM(B3:B6)</f>
        <v>45</v>
      </c>
      <c r="C7" s="17">
        <f aca="true" t="shared" si="0" ref="C7:AC7">SUM(C3:C6)</f>
        <v>4</v>
      </c>
      <c r="D7" s="17">
        <f t="shared" si="0"/>
        <v>0</v>
      </c>
      <c r="E7" s="17">
        <f t="shared" si="0"/>
        <v>0</v>
      </c>
      <c r="F7" s="17">
        <f t="shared" si="0"/>
        <v>4</v>
      </c>
      <c r="G7" s="17">
        <f t="shared" si="0"/>
        <v>2</v>
      </c>
      <c r="H7" s="17">
        <f t="shared" si="0"/>
        <v>0</v>
      </c>
      <c r="I7" s="17">
        <f t="shared" si="0"/>
        <v>0</v>
      </c>
      <c r="J7" s="17">
        <f t="shared" si="0"/>
        <v>5</v>
      </c>
      <c r="K7" s="17">
        <f t="shared" si="0"/>
        <v>1</v>
      </c>
      <c r="L7" s="17">
        <f t="shared" si="0"/>
        <v>0</v>
      </c>
      <c r="M7" s="17">
        <f t="shared" si="0"/>
        <v>0</v>
      </c>
      <c r="N7" s="17">
        <f t="shared" si="0"/>
        <v>44</v>
      </c>
      <c r="O7" s="17">
        <f t="shared" si="0"/>
        <v>8</v>
      </c>
      <c r="P7" s="17">
        <f t="shared" si="0"/>
        <v>0</v>
      </c>
      <c r="Q7" s="17">
        <f t="shared" si="0"/>
        <v>0</v>
      </c>
      <c r="R7" s="17">
        <f t="shared" si="0"/>
        <v>44</v>
      </c>
      <c r="S7" s="17">
        <f t="shared" si="0"/>
        <v>8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7">
        <f t="shared" si="0"/>
        <v>0</v>
      </c>
      <c r="Y7" s="17">
        <f t="shared" si="0"/>
        <v>0</v>
      </c>
      <c r="Z7" s="17">
        <f t="shared" si="0"/>
        <v>0</v>
      </c>
      <c r="AA7" s="17">
        <f t="shared" si="0"/>
        <v>0</v>
      </c>
      <c r="AB7" s="17">
        <f t="shared" si="0"/>
        <v>0</v>
      </c>
      <c r="AC7" s="17">
        <f t="shared" si="0"/>
        <v>0</v>
      </c>
    </row>
    <row r="8" spans="1:29" ht="17.25" customHeight="1">
      <c r="A8" s="3">
        <v>5</v>
      </c>
      <c r="B8" s="15">
        <v>10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10</v>
      </c>
      <c r="O8" s="15">
        <v>1</v>
      </c>
      <c r="P8" s="15">
        <v>0</v>
      </c>
      <c r="Q8" s="15">
        <v>0</v>
      </c>
      <c r="R8" s="15">
        <v>10</v>
      </c>
      <c r="S8" s="15">
        <v>1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</row>
    <row r="9" spans="1:29" ht="17.25" customHeight="1">
      <c r="A9" s="3">
        <v>6</v>
      </c>
      <c r="B9" s="15">
        <v>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8</v>
      </c>
      <c r="O9" s="15">
        <v>0</v>
      </c>
      <c r="P9" s="15">
        <v>0</v>
      </c>
      <c r="Q9" s="15">
        <v>0</v>
      </c>
      <c r="R9" s="15">
        <v>8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</row>
    <row r="10" spans="1:29" ht="17.25" customHeight="1">
      <c r="A10" s="3">
        <v>7</v>
      </c>
      <c r="B10" s="15" t="s">
        <v>107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7.25" customHeight="1">
      <c r="A11" s="3">
        <v>8</v>
      </c>
      <c r="B11" s="15">
        <v>10</v>
      </c>
      <c r="C11" s="15">
        <v>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  <c r="N11" s="15">
        <v>9</v>
      </c>
      <c r="O11" s="15">
        <v>4</v>
      </c>
      <c r="P11" s="15">
        <v>0</v>
      </c>
      <c r="Q11" s="15">
        <v>0</v>
      </c>
      <c r="R11" s="15">
        <v>9</v>
      </c>
      <c r="S11" s="15">
        <v>4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</row>
    <row r="12" spans="1:29" ht="17.25" customHeight="1">
      <c r="A12" s="3">
        <v>9</v>
      </c>
      <c r="B12" s="15">
        <v>8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8</v>
      </c>
      <c r="O12" s="15">
        <v>1</v>
      </c>
      <c r="P12" s="15">
        <v>0</v>
      </c>
      <c r="Q12" s="15">
        <v>0</v>
      </c>
      <c r="R12" s="15">
        <v>8</v>
      </c>
      <c r="S12" s="15">
        <v>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</row>
    <row r="13" spans="1:29" ht="17.25" customHeight="1">
      <c r="A13" s="16" t="s">
        <v>1</v>
      </c>
      <c r="B13" s="17">
        <f>SUM(B8:B12)</f>
        <v>37</v>
      </c>
      <c r="C13" s="17">
        <f aca="true" t="shared" si="1" ref="C13:AC13">SUM(C8:C12)</f>
        <v>6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2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35</v>
      </c>
      <c r="O13" s="17">
        <f t="shared" si="1"/>
        <v>6</v>
      </c>
      <c r="P13" s="17">
        <f t="shared" si="1"/>
        <v>0</v>
      </c>
      <c r="Q13" s="17">
        <f t="shared" si="1"/>
        <v>0</v>
      </c>
      <c r="R13" s="17">
        <f t="shared" si="1"/>
        <v>35</v>
      </c>
      <c r="S13" s="17">
        <f t="shared" si="1"/>
        <v>6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</row>
    <row r="14" spans="1:29" ht="17.25" customHeight="1">
      <c r="A14" s="3">
        <v>10</v>
      </c>
      <c r="B14" s="15">
        <v>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7</v>
      </c>
      <c r="O14" s="15">
        <v>0</v>
      </c>
      <c r="P14" s="15">
        <v>0</v>
      </c>
      <c r="Q14" s="15">
        <v>0</v>
      </c>
      <c r="R14" s="15">
        <v>7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</row>
    <row r="15" spans="1:29" ht="17.25" customHeight="1">
      <c r="A15" s="3">
        <v>11</v>
      </c>
      <c r="B15" s="15">
        <v>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9</v>
      </c>
      <c r="O15" s="15">
        <v>0</v>
      </c>
      <c r="P15" s="15">
        <v>0</v>
      </c>
      <c r="Q15" s="15">
        <v>0</v>
      </c>
      <c r="R15" s="15">
        <v>9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</row>
    <row r="16" spans="1:29" ht="17.25" customHeight="1">
      <c r="A16" s="16" t="s">
        <v>2</v>
      </c>
      <c r="B16" s="17">
        <v>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16</v>
      </c>
      <c r="O16" s="17">
        <v>0</v>
      </c>
      <c r="P16" s="17">
        <v>0</v>
      </c>
      <c r="Q16" s="17">
        <v>0</v>
      </c>
      <c r="R16" s="17">
        <v>16</v>
      </c>
      <c r="S16" s="17">
        <v>0</v>
      </c>
      <c r="T16" s="17">
        <v>0</v>
      </c>
      <c r="U16" s="17">
        <v>0</v>
      </c>
      <c r="V16" s="17"/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</row>
    <row r="17" spans="1:29" ht="17.25" customHeight="1">
      <c r="A17" s="16" t="s">
        <v>56</v>
      </c>
      <c r="B17" s="17">
        <f>B7+B13+B16</f>
        <v>98</v>
      </c>
      <c r="C17" s="17">
        <f aca="true" t="shared" si="2" ref="C17:AC17">C7+C13+C16</f>
        <v>10</v>
      </c>
      <c r="D17" s="17">
        <f t="shared" si="2"/>
        <v>0</v>
      </c>
      <c r="E17" s="17">
        <f t="shared" si="2"/>
        <v>0</v>
      </c>
      <c r="F17" s="17">
        <f t="shared" si="2"/>
        <v>4</v>
      </c>
      <c r="G17" s="17">
        <f t="shared" si="2"/>
        <v>2</v>
      </c>
      <c r="H17" s="17">
        <f t="shared" si="2"/>
        <v>0</v>
      </c>
      <c r="I17" s="17">
        <f t="shared" si="2"/>
        <v>0</v>
      </c>
      <c r="J17" s="17">
        <f t="shared" si="2"/>
        <v>7</v>
      </c>
      <c r="K17" s="17">
        <f t="shared" si="2"/>
        <v>1</v>
      </c>
      <c r="L17" s="17">
        <f t="shared" si="2"/>
        <v>0</v>
      </c>
      <c r="M17" s="17">
        <f t="shared" si="2"/>
        <v>0</v>
      </c>
      <c r="N17" s="17">
        <f t="shared" si="2"/>
        <v>95</v>
      </c>
      <c r="O17" s="17">
        <f t="shared" si="2"/>
        <v>14</v>
      </c>
      <c r="P17" s="17">
        <f t="shared" si="2"/>
        <v>0</v>
      </c>
      <c r="Q17" s="17">
        <f t="shared" si="2"/>
        <v>0</v>
      </c>
      <c r="R17" s="17">
        <f t="shared" si="2"/>
        <v>95</v>
      </c>
      <c r="S17" s="17">
        <f t="shared" si="2"/>
        <v>14</v>
      </c>
      <c r="T17" s="17">
        <f t="shared" si="2"/>
        <v>0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</row>
  </sheetData>
  <sheetProtection/>
  <mergeCells count="15">
    <mergeCell ref="S1:U1"/>
    <mergeCell ref="W1:Y1"/>
    <mergeCell ref="R1:R2"/>
    <mergeCell ref="V1:V2"/>
    <mergeCell ref="Z1:Z2"/>
    <mergeCell ref="AA1:AC1"/>
    <mergeCell ref="A1:A2"/>
    <mergeCell ref="B1:B2"/>
    <mergeCell ref="F1:F2"/>
    <mergeCell ref="J1:J2"/>
    <mergeCell ref="N1:N2"/>
    <mergeCell ref="C1:E1"/>
    <mergeCell ref="G1:I1"/>
    <mergeCell ref="K1:M1"/>
    <mergeCell ref="O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45.140625" style="0" customWidth="1"/>
    <col min="2" max="2" width="18.7109375" style="0" customWidth="1"/>
    <col min="3" max="3" width="15.7109375" style="0" customWidth="1"/>
    <col min="4" max="4" width="18.57421875" style="0" customWidth="1"/>
    <col min="5" max="5" width="18.8515625" style="0" customWidth="1"/>
  </cols>
  <sheetData>
    <row r="1" spans="1:5" ht="62.25" customHeight="1">
      <c r="A1" s="35" t="s">
        <v>45</v>
      </c>
      <c r="B1" s="36" t="s">
        <v>87</v>
      </c>
      <c r="C1" s="36" t="s">
        <v>53</v>
      </c>
      <c r="D1" s="36" t="s">
        <v>54</v>
      </c>
      <c r="E1" s="36" t="s">
        <v>55</v>
      </c>
    </row>
    <row r="2" spans="1:5" ht="15.75">
      <c r="A2" s="37" t="s">
        <v>46</v>
      </c>
      <c r="B2" s="8">
        <v>0</v>
      </c>
      <c r="C2" s="8">
        <v>0</v>
      </c>
      <c r="D2" s="8">
        <v>0</v>
      </c>
      <c r="E2" s="8">
        <v>0</v>
      </c>
    </row>
    <row r="3" spans="1:5" ht="31.5">
      <c r="A3" s="37" t="s">
        <v>47</v>
      </c>
      <c r="B3" s="8">
        <v>14</v>
      </c>
      <c r="C3" s="8">
        <v>14</v>
      </c>
      <c r="D3" s="8">
        <v>0</v>
      </c>
      <c r="E3" s="8">
        <v>0</v>
      </c>
    </row>
    <row r="4" spans="1:5" ht="31.5">
      <c r="A4" s="37" t="s">
        <v>48</v>
      </c>
      <c r="B4" s="8">
        <v>0</v>
      </c>
      <c r="C4" s="8">
        <v>0</v>
      </c>
      <c r="D4" s="8">
        <v>0</v>
      </c>
      <c r="E4" s="8">
        <v>0</v>
      </c>
    </row>
    <row r="5" spans="1:5" ht="15.75">
      <c r="A5" s="37" t="s">
        <v>51</v>
      </c>
      <c r="B5" s="8">
        <v>2</v>
      </c>
      <c r="C5" s="8">
        <v>2</v>
      </c>
      <c r="D5" s="8">
        <v>0</v>
      </c>
      <c r="E5" s="8">
        <v>0</v>
      </c>
    </row>
    <row r="6" spans="1:5" ht="15.75">
      <c r="A6" s="37" t="s">
        <v>49</v>
      </c>
      <c r="B6" s="8">
        <v>1</v>
      </c>
      <c r="C6" s="8">
        <v>1</v>
      </c>
      <c r="D6" s="8">
        <v>0</v>
      </c>
      <c r="E6" s="8">
        <v>0</v>
      </c>
    </row>
    <row r="7" spans="1:5" ht="31.5">
      <c r="A7" s="37" t="s">
        <v>50</v>
      </c>
      <c r="B7" s="8">
        <v>0</v>
      </c>
      <c r="C7" s="8">
        <v>0</v>
      </c>
      <c r="D7" s="8">
        <v>0</v>
      </c>
      <c r="E7" s="8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32.140625" style="45" customWidth="1"/>
    <col min="2" max="2" width="16.7109375" style="45" customWidth="1"/>
    <col min="3" max="3" width="16.28125" style="45" customWidth="1"/>
    <col min="4" max="4" width="17.140625" style="45" customWidth="1"/>
    <col min="5" max="5" width="18.57421875" style="45" customWidth="1"/>
    <col min="6" max="6" width="16.28125" style="45" customWidth="1"/>
    <col min="7" max="7" width="19.28125" style="45" customWidth="1"/>
    <col min="8" max="8" width="12.140625" style="45" customWidth="1"/>
    <col min="9" max="9" width="14.421875" style="45" customWidth="1"/>
    <col min="10" max="10" width="13.00390625" style="45" customWidth="1"/>
    <col min="11" max="11" width="14.28125" style="45" customWidth="1"/>
    <col min="12" max="12" width="12.28125" style="45" customWidth="1"/>
    <col min="13" max="13" width="14.8515625" style="45" customWidth="1"/>
    <col min="14" max="16384" width="9.140625" style="45" customWidth="1"/>
  </cols>
  <sheetData>
    <row r="1" spans="1:13" s="61" customFormat="1" ht="28.5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44" customFormat="1" ht="28.5" customHeight="1">
      <c r="A2" s="81" t="s">
        <v>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7" s="44" customFormat="1" ht="15.75">
      <c r="A3" s="76" t="s">
        <v>104</v>
      </c>
      <c r="B3" s="77" t="s">
        <v>105</v>
      </c>
      <c r="C3" s="79"/>
      <c r="D3" s="79"/>
      <c r="E3" s="79"/>
      <c r="F3" s="79"/>
      <c r="G3" s="78"/>
    </row>
    <row r="4" spans="1:7" s="44" customFormat="1" ht="15.75">
      <c r="A4" s="76"/>
      <c r="B4" s="75" t="s">
        <v>100</v>
      </c>
      <c r="C4" s="75"/>
      <c r="D4" s="75" t="s">
        <v>106</v>
      </c>
      <c r="E4" s="75"/>
      <c r="F4" s="77" t="s">
        <v>101</v>
      </c>
      <c r="G4" s="78"/>
    </row>
    <row r="5" spans="1:7" s="44" customFormat="1" ht="31.5">
      <c r="A5" s="76"/>
      <c r="B5" s="48" t="s">
        <v>102</v>
      </c>
      <c r="C5" s="48" t="s">
        <v>103</v>
      </c>
      <c r="D5" s="48" t="s">
        <v>102</v>
      </c>
      <c r="E5" s="48" t="s">
        <v>103</v>
      </c>
      <c r="F5" s="48" t="s">
        <v>102</v>
      </c>
      <c r="G5" s="48" t="s">
        <v>103</v>
      </c>
    </row>
    <row r="6" spans="1:7" s="44" customFormat="1" ht="15.75">
      <c r="A6" s="49" t="s">
        <v>107</v>
      </c>
      <c r="B6" s="49"/>
      <c r="C6" s="49"/>
      <c r="D6" s="49"/>
      <c r="E6" s="49"/>
      <c r="F6" s="49"/>
      <c r="G6" s="49"/>
    </row>
    <row r="7" spans="1:7" s="44" customFormat="1" ht="15.75">
      <c r="A7" s="49"/>
      <c r="B7" s="49"/>
      <c r="C7" s="49"/>
      <c r="D7" s="49"/>
      <c r="E7" s="49"/>
      <c r="F7" s="49"/>
      <c r="G7" s="49"/>
    </row>
    <row r="8" spans="1:7" s="44" customFormat="1" ht="15.75">
      <c r="A8" s="49"/>
      <c r="B8" s="49"/>
      <c r="C8" s="49"/>
      <c r="D8" s="49"/>
      <c r="E8" s="49"/>
      <c r="F8" s="49"/>
      <c r="G8" s="49"/>
    </row>
    <row r="9" spans="1:7" s="44" customFormat="1" ht="15.75">
      <c r="A9" s="49"/>
      <c r="B9" s="49"/>
      <c r="C9" s="49"/>
      <c r="D9" s="49"/>
      <c r="E9" s="49"/>
      <c r="F9" s="49"/>
      <c r="G9" s="49"/>
    </row>
    <row r="10" spans="1:7" s="44" customFormat="1" ht="15.75">
      <c r="A10" s="49"/>
      <c r="B10" s="49"/>
      <c r="C10" s="49"/>
      <c r="D10" s="49"/>
      <c r="E10" s="49"/>
      <c r="F10" s="49"/>
      <c r="G10" s="49"/>
    </row>
    <row r="11" s="44" customFormat="1" ht="15.75"/>
    <row r="12" s="44" customFormat="1" ht="15.75"/>
    <row r="13" s="44" customFormat="1" ht="15.75"/>
    <row r="14" s="44" customFormat="1" ht="15.75"/>
    <row r="15" s="44" customFormat="1" ht="15.75"/>
    <row r="16" s="44" customFormat="1" ht="15.75"/>
    <row r="17" s="44" customFormat="1" ht="15.75"/>
    <row r="18" s="44" customFormat="1" ht="15.75"/>
    <row r="19" s="44" customFormat="1" ht="15.75"/>
    <row r="20" s="44" customFormat="1" ht="15.75"/>
    <row r="21" s="44" customFormat="1" ht="15.75"/>
    <row r="22" s="44" customFormat="1" ht="15.75"/>
    <row r="23" s="44" customFormat="1" ht="15.75"/>
    <row r="24" s="44" customFormat="1" ht="15.75"/>
    <row r="25" s="44" customFormat="1" ht="15.75"/>
    <row r="26" s="44" customFormat="1" ht="15.75"/>
    <row r="27" s="44" customFormat="1" ht="15.75"/>
    <row r="28" s="44" customFormat="1" ht="15.75"/>
    <row r="29" s="44" customFormat="1" ht="15.75"/>
    <row r="30" s="44" customFormat="1" ht="15.75"/>
    <row r="31" s="44" customFormat="1" ht="15.75"/>
    <row r="32" s="44" customFormat="1" ht="15.75"/>
    <row r="33" s="44" customFormat="1" ht="15.75"/>
    <row r="34" s="44" customFormat="1" ht="15.75"/>
  </sheetData>
  <sheetProtection/>
  <mergeCells count="7">
    <mergeCell ref="B4:C4"/>
    <mergeCell ref="D4:E4"/>
    <mergeCell ref="A3:A5"/>
    <mergeCell ref="F4:G4"/>
    <mergeCell ref="B3:G3"/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SheetLayoutView="100" zoomScalePageLayoutView="0" workbookViewId="0" topLeftCell="A1">
      <selection activeCell="H15" sqref="H15"/>
    </sheetView>
  </sheetViews>
  <sheetFormatPr defaultColWidth="10.28125" defaultRowHeight="12.75"/>
  <cols>
    <col min="1" max="1" width="4.7109375" style="18" customWidth="1"/>
    <col min="2" max="2" width="7.28125" style="18" customWidth="1"/>
    <col min="3" max="3" width="43.00390625" style="18" customWidth="1"/>
    <col min="4" max="4" width="9.00390625" style="18" customWidth="1"/>
    <col min="5" max="5" width="9.7109375" style="18" customWidth="1"/>
    <col min="6" max="6" width="8.00390625" style="18" customWidth="1"/>
    <col min="7" max="8" width="8.28125" style="18" customWidth="1"/>
    <col min="9" max="9" width="7.28125" style="18" customWidth="1"/>
    <col min="10" max="10" width="7.140625" style="18" customWidth="1"/>
    <col min="11" max="11" width="9.140625" style="18" customWidth="1"/>
    <col min="12" max="12" width="8.28125" style="18" customWidth="1"/>
    <col min="13" max="13" width="7.00390625" style="18" customWidth="1"/>
    <col min="14" max="14" width="9.57421875" style="18" customWidth="1"/>
    <col min="15" max="15" width="9.140625" style="18" customWidth="1"/>
    <col min="16" max="16" width="9.28125" style="18" customWidth="1"/>
    <col min="17" max="17" width="18.8515625" style="18" customWidth="1"/>
    <col min="18" max="16384" width="10.28125" style="18" customWidth="1"/>
  </cols>
  <sheetData>
    <row r="1" spans="1:17" ht="18.75" customHeight="1">
      <c r="A1" s="19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>
      <c r="A2" s="91" t="s">
        <v>66</v>
      </c>
      <c r="B2" s="88" t="str">
        <f>S1_FName3</f>
        <v>Класс</v>
      </c>
      <c r="C2" s="88" t="s">
        <v>68</v>
      </c>
      <c r="D2" s="98" t="s">
        <v>84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101" t="s">
        <v>89</v>
      </c>
    </row>
    <row r="3" spans="1:17" ht="15" customHeight="1">
      <c r="A3" s="92"/>
      <c r="B3" s="89"/>
      <c r="C3" s="89"/>
      <c r="D3" s="86" t="s">
        <v>69</v>
      </c>
      <c r="E3" s="87"/>
      <c r="F3" s="82" t="s">
        <v>72</v>
      </c>
      <c r="G3" s="82" t="s">
        <v>73</v>
      </c>
      <c r="H3" s="82" t="s">
        <v>74</v>
      </c>
      <c r="I3" s="82" t="s">
        <v>75</v>
      </c>
      <c r="J3" s="82" t="s">
        <v>76</v>
      </c>
      <c r="K3" s="106" t="s">
        <v>77</v>
      </c>
      <c r="L3" s="82" t="s">
        <v>78</v>
      </c>
      <c r="M3" s="84" t="s">
        <v>79</v>
      </c>
      <c r="N3" s="94" t="s">
        <v>80</v>
      </c>
      <c r="O3" s="96" t="s">
        <v>81</v>
      </c>
      <c r="P3" s="97"/>
      <c r="Q3" s="102"/>
    </row>
    <row r="4" spans="1:17" ht="31.5">
      <c r="A4" s="93"/>
      <c r="B4" s="90"/>
      <c r="C4" s="90"/>
      <c r="D4" s="30" t="s">
        <v>70</v>
      </c>
      <c r="E4" s="30" t="s">
        <v>71</v>
      </c>
      <c r="F4" s="83"/>
      <c r="G4" s="83"/>
      <c r="H4" s="83"/>
      <c r="I4" s="83"/>
      <c r="J4" s="83"/>
      <c r="K4" s="107"/>
      <c r="L4" s="83"/>
      <c r="M4" s="85"/>
      <c r="N4" s="95"/>
      <c r="O4" s="31" t="s">
        <v>82</v>
      </c>
      <c r="P4" s="31" t="s">
        <v>83</v>
      </c>
      <c r="Q4" s="103"/>
    </row>
    <row r="5" spans="1:17" ht="15.75">
      <c r="A5" s="25"/>
      <c r="B5" s="21"/>
      <c r="C5" s="26"/>
      <c r="D5" s="23"/>
      <c r="E5" s="23"/>
      <c r="F5" s="24"/>
      <c r="G5" s="24"/>
      <c r="H5" s="24"/>
      <c r="I5" s="24"/>
      <c r="J5" s="24"/>
      <c r="K5" s="23"/>
      <c r="L5" s="24"/>
      <c r="M5" s="24"/>
      <c r="N5" s="23"/>
      <c r="O5" s="23"/>
      <c r="P5" s="34"/>
      <c r="Q5" s="24"/>
    </row>
    <row r="6" spans="1:17" ht="15.75">
      <c r="A6" s="25"/>
      <c r="B6" s="21"/>
      <c r="C6" s="26"/>
      <c r="D6" s="23"/>
      <c r="E6" s="23"/>
      <c r="F6" s="24"/>
      <c r="G6" s="24"/>
      <c r="H6" s="24"/>
      <c r="I6" s="24"/>
      <c r="J6" s="24"/>
      <c r="K6" s="23"/>
      <c r="L6" s="24"/>
      <c r="M6" s="24"/>
      <c r="N6" s="23"/>
      <c r="O6" s="23"/>
      <c r="P6" s="34"/>
      <c r="Q6" s="24"/>
    </row>
    <row r="7" spans="1:17" ht="15.75">
      <c r="A7" s="25"/>
      <c r="B7" s="21"/>
      <c r="C7" s="26"/>
      <c r="D7" s="23"/>
      <c r="E7" s="23"/>
      <c r="F7" s="24"/>
      <c r="G7" s="24"/>
      <c r="H7" s="24"/>
      <c r="I7" s="24"/>
      <c r="J7" s="24"/>
      <c r="K7" s="23"/>
      <c r="L7" s="24"/>
      <c r="M7" s="24"/>
      <c r="N7" s="23"/>
      <c r="O7" s="23"/>
      <c r="P7" s="34"/>
      <c r="Q7" s="24"/>
    </row>
    <row r="8" spans="1:17" ht="15.75">
      <c r="A8" s="25"/>
      <c r="B8" s="21"/>
      <c r="C8" s="26"/>
      <c r="D8" s="23"/>
      <c r="E8" s="23"/>
      <c r="F8" s="24"/>
      <c r="G8" s="24"/>
      <c r="H8" s="24"/>
      <c r="I8" s="24"/>
      <c r="J8" s="24"/>
      <c r="K8" s="23"/>
      <c r="L8" s="24"/>
      <c r="M8" s="24"/>
      <c r="N8" s="23"/>
      <c r="O8" s="23"/>
      <c r="P8" s="34"/>
      <c r="Q8" s="24"/>
    </row>
    <row r="9" spans="1:17" ht="15.75">
      <c r="A9" s="25"/>
      <c r="B9" s="21"/>
      <c r="C9" s="26"/>
      <c r="D9" s="23"/>
      <c r="E9" s="23"/>
      <c r="F9" s="24"/>
      <c r="G9" s="24"/>
      <c r="H9" s="24"/>
      <c r="I9" s="24"/>
      <c r="J9" s="24"/>
      <c r="K9" s="23"/>
      <c r="L9" s="24"/>
      <c r="M9" s="24"/>
      <c r="N9" s="23"/>
      <c r="O9" s="23"/>
      <c r="P9" s="34"/>
      <c r="Q9" s="24"/>
    </row>
    <row r="10" spans="1:17" ht="15.75">
      <c r="A10" s="25"/>
      <c r="B10" s="21"/>
      <c r="C10" s="26"/>
      <c r="D10" s="23"/>
      <c r="E10" s="23"/>
      <c r="F10" s="24"/>
      <c r="G10" s="24"/>
      <c r="H10" s="24"/>
      <c r="I10" s="24"/>
      <c r="J10" s="24"/>
      <c r="K10" s="23"/>
      <c r="L10" s="24"/>
      <c r="M10" s="24"/>
      <c r="N10" s="23"/>
      <c r="O10" s="23"/>
      <c r="P10" s="34"/>
      <c r="Q10" s="24"/>
    </row>
    <row r="11" spans="1:17" ht="15.75">
      <c r="A11" s="25"/>
      <c r="B11" s="21"/>
      <c r="C11" s="26"/>
      <c r="D11" s="23"/>
      <c r="E11" s="23"/>
      <c r="F11" s="24"/>
      <c r="G11" s="24"/>
      <c r="H11" s="24"/>
      <c r="I11" s="24"/>
      <c r="J11" s="24"/>
      <c r="K11" s="23"/>
      <c r="L11" s="24"/>
      <c r="M11" s="24"/>
      <c r="N11" s="23"/>
      <c r="O11" s="23"/>
      <c r="P11" s="34"/>
      <c r="Q11" s="24"/>
    </row>
    <row r="12" spans="1:17" ht="15.75">
      <c r="A12" s="25"/>
      <c r="B12" s="21"/>
      <c r="C12" s="26"/>
      <c r="D12" s="23"/>
      <c r="E12" s="23"/>
      <c r="F12" s="24"/>
      <c r="G12" s="24"/>
      <c r="H12" s="24"/>
      <c r="I12" s="24"/>
      <c r="J12" s="24"/>
      <c r="K12" s="23"/>
      <c r="L12" s="24"/>
      <c r="M12" s="24"/>
      <c r="N12" s="23"/>
      <c r="O12" s="23"/>
      <c r="P12" s="34"/>
      <c r="Q12" s="24"/>
    </row>
    <row r="13" spans="1:17" ht="15.75">
      <c r="A13" s="25"/>
      <c r="B13" s="21"/>
      <c r="C13" s="26"/>
      <c r="D13" s="23"/>
      <c r="E13" s="23"/>
      <c r="F13" s="24"/>
      <c r="G13" s="24"/>
      <c r="H13" s="24"/>
      <c r="I13" s="24"/>
      <c r="J13" s="24"/>
      <c r="K13" s="23"/>
      <c r="L13" s="24"/>
      <c r="M13" s="24"/>
      <c r="N13" s="23"/>
      <c r="O13" s="23"/>
      <c r="P13" s="34"/>
      <c r="Q13" s="24"/>
    </row>
    <row r="14" spans="1:17" ht="15.75">
      <c r="A14" s="25"/>
      <c r="B14" s="21"/>
      <c r="C14" s="26"/>
      <c r="D14" s="23"/>
      <c r="E14" s="23"/>
      <c r="F14" s="24"/>
      <c r="G14" s="24"/>
      <c r="H14" s="24"/>
      <c r="I14" s="24"/>
      <c r="J14" s="24"/>
      <c r="K14" s="23"/>
      <c r="L14" s="24"/>
      <c r="M14" s="24"/>
      <c r="N14" s="23"/>
      <c r="O14" s="23"/>
      <c r="P14" s="34"/>
      <c r="Q14" s="24"/>
    </row>
    <row r="15" spans="1:17" ht="15.75">
      <c r="A15" s="25"/>
      <c r="B15" s="21"/>
      <c r="C15" s="26"/>
      <c r="D15" s="23"/>
      <c r="E15" s="23"/>
      <c r="F15" s="24"/>
      <c r="G15" s="24"/>
      <c r="H15" s="24"/>
      <c r="I15" s="24"/>
      <c r="J15" s="24"/>
      <c r="K15" s="23"/>
      <c r="L15" s="24"/>
      <c r="M15" s="24"/>
      <c r="N15" s="23"/>
      <c r="O15" s="23"/>
      <c r="P15" s="34"/>
      <c r="Q15" s="24"/>
    </row>
    <row r="16" spans="1:17" ht="15.75">
      <c r="A16" s="28"/>
      <c r="B16" s="21"/>
      <c r="C16" s="26"/>
      <c r="D16" s="26"/>
      <c r="E16" s="26"/>
      <c r="F16" s="26"/>
      <c r="G16" s="26"/>
      <c r="H16" s="26"/>
      <c r="I16" s="26"/>
      <c r="J16" s="26"/>
      <c r="K16" s="27"/>
      <c r="L16" s="24"/>
      <c r="M16" s="24"/>
      <c r="N16" s="23"/>
      <c r="O16" s="23"/>
      <c r="P16" s="23"/>
      <c r="Q16" s="24"/>
    </row>
    <row r="17" spans="1:17" ht="15.75">
      <c r="A17" s="2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5.75">
      <c r="A19" s="19" t="s">
        <v>67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.75">
      <c r="A20" s="32" t="s">
        <v>66</v>
      </c>
      <c r="B20" s="33" t="str">
        <f>S1_FName3</f>
        <v>Класс</v>
      </c>
      <c r="C20" s="33" t="s">
        <v>88</v>
      </c>
      <c r="D20" s="108" t="s">
        <v>85</v>
      </c>
      <c r="E20" s="109"/>
      <c r="F20" s="110"/>
      <c r="G20" s="111" t="s">
        <v>86</v>
      </c>
      <c r="H20" s="111"/>
      <c r="I20" s="111"/>
      <c r="J20" s="111"/>
      <c r="K20" s="111"/>
      <c r="L20" s="111"/>
      <c r="M20" s="111"/>
      <c r="N20" s="20"/>
      <c r="O20" s="20"/>
      <c r="P20" s="20"/>
      <c r="Q20" s="20"/>
    </row>
    <row r="21" spans="1:17" ht="15.75">
      <c r="A21" s="21"/>
      <c r="B21" s="22"/>
      <c r="C21" s="22"/>
      <c r="D21" s="96"/>
      <c r="E21" s="104"/>
      <c r="F21" s="97"/>
      <c r="G21" s="105"/>
      <c r="H21" s="105"/>
      <c r="I21" s="105"/>
      <c r="J21" s="105"/>
      <c r="K21" s="105"/>
      <c r="L21" s="105"/>
      <c r="M21" s="105"/>
      <c r="N21" s="20"/>
      <c r="O21" s="20"/>
      <c r="P21" s="20"/>
      <c r="Q21" s="20"/>
    </row>
    <row r="22" spans="1:17" ht="15.75">
      <c r="A22" s="21"/>
      <c r="B22" s="22"/>
      <c r="C22" s="22"/>
      <c r="D22" s="96"/>
      <c r="E22" s="104"/>
      <c r="F22" s="97"/>
      <c r="G22" s="105"/>
      <c r="H22" s="105"/>
      <c r="I22" s="105"/>
      <c r="J22" s="105"/>
      <c r="K22" s="105"/>
      <c r="L22" s="105"/>
      <c r="M22" s="105"/>
      <c r="N22" s="20"/>
      <c r="O22" s="20"/>
      <c r="P22" s="20"/>
      <c r="Q22" s="20"/>
    </row>
    <row r="23" spans="1:17" ht="15.75">
      <c r="A23" s="21"/>
      <c r="B23" s="22"/>
      <c r="C23" s="22"/>
      <c r="D23" s="96"/>
      <c r="E23" s="104"/>
      <c r="F23" s="97"/>
      <c r="G23" s="105"/>
      <c r="H23" s="105"/>
      <c r="I23" s="105"/>
      <c r="J23" s="105"/>
      <c r="K23" s="105"/>
      <c r="L23" s="105"/>
      <c r="M23" s="105"/>
      <c r="N23" s="20"/>
      <c r="O23" s="20"/>
      <c r="P23" s="20"/>
      <c r="Q23" s="20"/>
    </row>
    <row r="24" spans="1:17" ht="15.75">
      <c r="A24" s="21"/>
      <c r="B24" s="22"/>
      <c r="C24" s="22"/>
      <c r="D24" s="96"/>
      <c r="E24" s="104"/>
      <c r="F24" s="97"/>
      <c r="G24" s="105"/>
      <c r="H24" s="105"/>
      <c r="I24" s="105"/>
      <c r="J24" s="105"/>
      <c r="K24" s="105"/>
      <c r="L24" s="105"/>
      <c r="M24" s="105"/>
      <c r="N24" s="20"/>
      <c r="O24" s="20"/>
      <c r="P24" s="20"/>
      <c r="Q24" s="20"/>
    </row>
    <row r="25" spans="1:17" ht="15.75">
      <c r="A25" s="21"/>
      <c r="B25" s="22"/>
      <c r="C25" s="22"/>
      <c r="D25" s="96"/>
      <c r="E25" s="104"/>
      <c r="F25" s="97"/>
      <c r="G25" s="105"/>
      <c r="H25" s="105"/>
      <c r="I25" s="105"/>
      <c r="J25" s="105"/>
      <c r="K25" s="105"/>
      <c r="L25" s="105"/>
      <c r="M25" s="105"/>
      <c r="N25" s="20"/>
      <c r="O25" s="20"/>
      <c r="P25" s="20"/>
      <c r="Q25" s="20"/>
    </row>
    <row r="26" spans="1:17" ht="15.75">
      <c r="A26" s="21"/>
      <c r="B26" s="22"/>
      <c r="C26" s="22"/>
      <c r="D26" s="96"/>
      <c r="E26" s="104"/>
      <c r="F26" s="97"/>
      <c r="G26" s="105"/>
      <c r="H26" s="105"/>
      <c r="I26" s="105"/>
      <c r="J26" s="105"/>
      <c r="K26" s="105"/>
      <c r="L26" s="105"/>
      <c r="M26" s="105"/>
      <c r="N26" s="20"/>
      <c r="O26" s="20"/>
      <c r="P26" s="20"/>
      <c r="Q26" s="20"/>
    </row>
    <row r="27" spans="1:17" ht="15.75">
      <c r="A27" s="21"/>
      <c r="B27" s="22"/>
      <c r="C27" s="22"/>
      <c r="D27" s="96"/>
      <c r="E27" s="104"/>
      <c r="F27" s="97"/>
      <c r="G27" s="105"/>
      <c r="H27" s="105"/>
      <c r="I27" s="105"/>
      <c r="J27" s="105"/>
      <c r="K27" s="105"/>
      <c r="L27" s="105"/>
      <c r="M27" s="105"/>
      <c r="N27" s="20"/>
      <c r="O27" s="20"/>
      <c r="P27" s="20"/>
      <c r="Q27" s="20"/>
    </row>
    <row r="28" spans="1:17" ht="15.75">
      <c r="A28" s="21"/>
      <c r="B28" s="22"/>
      <c r="C28" s="22"/>
      <c r="D28" s="96"/>
      <c r="E28" s="104"/>
      <c r="F28" s="97"/>
      <c r="G28" s="105"/>
      <c r="H28" s="105"/>
      <c r="I28" s="105"/>
      <c r="J28" s="105"/>
      <c r="K28" s="105"/>
      <c r="L28" s="105"/>
      <c r="M28" s="105"/>
      <c r="N28" s="20"/>
      <c r="O28" s="20"/>
      <c r="P28" s="20"/>
      <c r="Q28" s="20"/>
    </row>
    <row r="29" spans="1:17" ht="15.75">
      <c r="A29" s="21"/>
      <c r="B29" s="22"/>
      <c r="C29" s="22"/>
      <c r="D29" s="96"/>
      <c r="E29" s="104"/>
      <c r="F29" s="97"/>
      <c r="G29" s="105"/>
      <c r="H29" s="105"/>
      <c r="I29" s="105"/>
      <c r="J29" s="105"/>
      <c r="K29" s="105"/>
      <c r="L29" s="105"/>
      <c r="M29" s="105"/>
      <c r="N29" s="20"/>
      <c r="O29" s="20"/>
      <c r="P29" s="20"/>
      <c r="Q29" s="20"/>
    </row>
    <row r="30" spans="1:17" ht="15.75">
      <c r="A30" s="21"/>
      <c r="B30" s="22"/>
      <c r="C30" s="22"/>
      <c r="D30" s="96"/>
      <c r="E30" s="104"/>
      <c r="F30" s="97"/>
      <c r="G30" s="105"/>
      <c r="H30" s="105"/>
      <c r="I30" s="105"/>
      <c r="J30" s="105"/>
      <c r="K30" s="105"/>
      <c r="L30" s="105"/>
      <c r="M30" s="105"/>
      <c r="N30" s="20"/>
      <c r="O30" s="20"/>
      <c r="P30" s="20"/>
      <c r="Q30" s="20"/>
    </row>
  </sheetData>
  <sheetProtection/>
  <mergeCells count="38">
    <mergeCell ref="D30:F30"/>
    <mergeCell ref="G30:M30"/>
    <mergeCell ref="D27:F27"/>
    <mergeCell ref="G27:M27"/>
    <mergeCell ref="D28:F28"/>
    <mergeCell ref="G28:M28"/>
    <mergeCell ref="D29:F29"/>
    <mergeCell ref="G29:M29"/>
    <mergeCell ref="D24:F24"/>
    <mergeCell ref="G24:M24"/>
    <mergeCell ref="D25:F25"/>
    <mergeCell ref="G25:M25"/>
    <mergeCell ref="D26:F26"/>
    <mergeCell ref="G26:M26"/>
    <mergeCell ref="D20:F20"/>
    <mergeCell ref="D21:F21"/>
    <mergeCell ref="D22:F22"/>
    <mergeCell ref="G21:M21"/>
    <mergeCell ref="G22:M22"/>
    <mergeCell ref="G20:M20"/>
    <mergeCell ref="N3:N4"/>
    <mergeCell ref="O3:P3"/>
    <mergeCell ref="D2:P2"/>
    <mergeCell ref="Q2:Q4"/>
    <mergeCell ref="D23:F23"/>
    <mergeCell ref="G23:M23"/>
    <mergeCell ref="H3:H4"/>
    <mergeCell ref="I3:I4"/>
    <mergeCell ref="J3:J4"/>
    <mergeCell ref="K3:K4"/>
    <mergeCell ref="L3:L4"/>
    <mergeCell ref="M3:M4"/>
    <mergeCell ref="D3:E3"/>
    <mergeCell ref="C2:C4"/>
    <mergeCell ref="B2:B4"/>
    <mergeCell ref="A2:A4"/>
    <mergeCell ref="G3:G4"/>
    <mergeCell ref="F3:F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="90" zoomScaleNormal="90" zoomScalePageLayoutView="0" workbookViewId="0" topLeftCell="A13">
      <selection activeCell="G33" sqref="G33"/>
    </sheetView>
  </sheetViews>
  <sheetFormatPr defaultColWidth="9.140625" defaultRowHeight="12.75"/>
  <cols>
    <col min="1" max="1" width="27.8515625" style="59" customWidth="1"/>
    <col min="2" max="2" width="14.57421875" style="59" customWidth="1"/>
    <col min="3" max="3" width="16.8515625" style="59" customWidth="1"/>
    <col min="4" max="4" width="17.00390625" style="59" customWidth="1"/>
    <col min="5" max="5" width="9.140625" style="45" customWidth="1"/>
    <col min="6" max="6" width="28.00390625" style="45" customWidth="1"/>
    <col min="7" max="7" width="14.28125" style="45" customWidth="1"/>
    <col min="8" max="8" width="17.57421875" style="45" customWidth="1"/>
    <col min="9" max="9" width="18.140625" style="45" customWidth="1"/>
    <col min="10" max="16384" width="9.140625" style="45" customWidth="1"/>
  </cols>
  <sheetData>
    <row r="1" spans="1:9" s="56" customFormat="1" ht="15.75">
      <c r="A1" s="112" t="s">
        <v>95</v>
      </c>
      <c r="B1" s="112"/>
      <c r="C1" s="112"/>
      <c r="D1" s="112"/>
      <c r="E1" s="112"/>
      <c r="F1" s="112"/>
      <c r="G1" s="112"/>
      <c r="H1" s="112"/>
      <c r="I1" s="112"/>
    </row>
    <row r="2" spans="1:9" ht="17.25" customHeight="1">
      <c r="A2" s="113" t="s">
        <v>13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44"/>
      <c r="B3" s="44"/>
      <c r="C3" s="44"/>
      <c r="D3" s="44"/>
      <c r="E3" s="57"/>
      <c r="F3" s="57"/>
      <c r="G3" s="57"/>
      <c r="H3" s="57"/>
      <c r="I3" s="57"/>
    </row>
    <row r="4" spans="1:9" ht="15.75">
      <c r="A4" s="114" t="s">
        <v>91</v>
      </c>
      <c r="B4" s="114"/>
      <c r="C4" s="114"/>
      <c r="D4" s="114"/>
      <c r="E4" s="57"/>
      <c r="F4" s="114" t="s">
        <v>92</v>
      </c>
      <c r="G4" s="114"/>
      <c r="H4" s="114"/>
      <c r="I4" s="114"/>
    </row>
    <row r="5" spans="1:9" ht="64.5" customHeight="1">
      <c r="A5" s="48" t="s">
        <v>15</v>
      </c>
      <c r="B5" s="48" t="s">
        <v>34</v>
      </c>
      <c r="C5" s="48" t="s">
        <v>35</v>
      </c>
      <c r="D5" s="48" t="s">
        <v>36</v>
      </c>
      <c r="E5" s="57"/>
      <c r="F5" s="48" t="s">
        <v>15</v>
      </c>
      <c r="G5" s="48" t="s">
        <v>34</v>
      </c>
      <c r="H5" s="48" t="s">
        <v>35</v>
      </c>
      <c r="I5" s="48" t="s">
        <v>36</v>
      </c>
    </row>
    <row r="6" spans="1:9" ht="15.75">
      <c r="A6" s="49" t="s">
        <v>16</v>
      </c>
      <c r="B6" s="49">
        <v>561</v>
      </c>
      <c r="C6" s="49">
        <v>561</v>
      </c>
      <c r="D6" s="51">
        <f aca="true" t="shared" si="0" ref="D6:D21">C6/B6</f>
        <v>1</v>
      </c>
      <c r="E6" s="57"/>
      <c r="F6" s="49" t="s">
        <v>16</v>
      </c>
      <c r="G6" s="49" t="s">
        <v>107</v>
      </c>
      <c r="H6" s="49"/>
      <c r="I6" s="51" t="e">
        <f aca="true" t="shared" si="1" ref="I6:I21">H6/G6</f>
        <v>#VALUE!</v>
      </c>
    </row>
    <row r="7" spans="1:9" ht="15.75">
      <c r="A7" s="49" t="s">
        <v>25</v>
      </c>
      <c r="B7" s="49">
        <v>363</v>
      </c>
      <c r="C7" s="49">
        <v>363</v>
      </c>
      <c r="D7" s="51">
        <f t="shared" si="0"/>
        <v>1</v>
      </c>
      <c r="E7" s="57"/>
      <c r="F7" s="49" t="s">
        <v>25</v>
      </c>
      <c r="G7" s="49"/>
      <c r="H7" s="49"/>
      <c r="I7" s="51" t="e">
        <f t="shared" si="1"/>
        <v>#DIV/0!</v>
      </c>
    </row>
    <row r="8" spans="1:9" ht="15.75">
      <c r="A8" s="49" t="s">
        <v>18</v>
      </c>
      <c r="B8" s="49">
        <v>396</v>
      </c>
      <c r="C8" s="49">
        <v>396</v>
      </c>
      <c r="D8" s="51">
        <f t="shared" si="0"/>
        <v>1</v>
      </c>
      <c r="E8" s="57"/>
      <c r="F8" s="49" t="s">
        <v>18</v>
      </c>
      <c r="G8" s="49"/>
      <c r="H8" s="49"/>
      <c r="I8" s="51" t="e">
        <f t="shared" si="1"/>
        <v>#DIV/0!</v>
      </c>
    </row>
    <row r="9" spans="1:9" ht="15.75">
      <c r="A9" s="49" t="s">
        <v>19</v>
      </c>
      <c r="B9" s="49">
        <v>660</v>
      </c>
      <c r="C9" s="49">
        <v>660</v>
      </c>
      <c r="D9" s="51">
        <f t="shared" si="0"/>
        <v>1</v>
      </c>
      <c r="E9" s="57"/>
      <c r="F9" s="49" t="s">
        <v>19</v>
      </c>
      <c r="G9" s="49"/>
      <c r="H9" s="49"/>
      <c r="I9" s="51" t="e">
        <f t="shared" si="1"/>
        <v>#DIV/0!</v>
      </c>
    </row>
    <row r="10" spans="1:9" ht="15.75">
      <c r="A10" s="49" t="s">
        <v>26</v>
      </c>
      <c r="B10" s="49">
        <v>66</v>
      </c>
      <c r="C10" s="49">
        <v>66</v>
      </c>
      <c r="D10" s="51">
        <f t="shared" si="0"/>
        <v>1</v>
      </c>
      <c r="E10" s="57"/>
      <c r="F10" s="49" t="s">
        <v>26</v>
      </c>
      <c r="G10" s="49"/>
      <c r="H10" s="49"/>
      <c r="I10" s="51" t="e">
        <f t="shared" si="1"/>
        <v>#DIV/0!</v>
      </c>
    </row>
    <row r="11" spans="1:9" ht="15.75">
      <c r="A11" s="49" t="s">
        <v>27</v>
      </c>
      <c r="B11" s="49">
        <v>264</v>
      </c>
      <c r="C11" s="49">
        <v>264</v>
      </c>
      <c r="D11" s="51">
        <f t="shared" si="0"/>
        <v>1</v>
      </c>
      <c r="E11" s="57"/>
      <c r="F11" s="49" t="s">
        <v>27</v>
      </c>
      <c r="G11" s="49"/>
      <c r="H11" s="49"/>
      <c r="I11" s="51" t="e">
        <f t="shared" si="1"/>
        <v>#DIV/0!</v>
      </c>
    </row>
    <row r="12" spans="1:9" ht="15.75">
      <c r="A12" s="49" t="s">
        <v>28</v>
      </c>
      <c r="B12" s="49">
        <v>99</v>
      </c>
      <c r="C12" s="49">
        <v>99</v>
      </c>
      <c r="D12" s="51">
        <f t="shared" si="0"/>
        <v>1</v>
      </c>
      <c r="E12" s="57"/>
      <c r="F12" s="49" t="s">
        <v>28</v>
      </c>
      <c r="G12" s="49"/>
      <c r="H12" s="49"/>
      <c r="I12" s="51" t="e">
        <f t="shared" si="1"/>
        <v>#DIV/0!</v>
      </c>
    </row>
    <row r="13" spans="1:9" ht="15.75">
      <c r="A13" s="49" t="s">
        <v>29</v>
      </c>
      <c r="B13" s="49">
        <v>198</v>
      </c>
      <c r="C13" s="49">
        <v>198</v>
      </c>
      <c r="D13" s="51">
        <f t="shared" si="0"/>
        <v>1</v>
      </c>
      <c r="E13" s="57"/>
      <c r="F13" s="49" t="s">
        <v>29</v>
      </c>
      <c r="G13" s="49"/>
      <c r="H13" s="49"/>
      <c r="I13" s="51" t="e">
        <f t="shared" si="1"/>
        <v>#DIV/0!</v>
      </c>
    </row>
    <row r="14" spans="1:9" ht="15.75">
      <c r="A14" s="49" t="s">
        <v>30</v>
      </c>
      <c r="B14" s="49">
        <v>165</v>
      </c>
      <c r="C14" s="49">
        <v>165</v>
      </c>
      <c r="D14" s="51">
        <f t="shared" si="0"/>
        <v>1</v>
      </c>
      <c r="E14" s="57"/>
      <c r="F14" s="49" t="s">
        <v>30</v>
      </c>
      <c r="G14" s="49"/>
      <c r="H14" s="49"/>
      <c r="I14" s="51" t="e">
        <f t="shared" si="1"/>
        <v>#DIV/0!</v>
      </c>
    </row>
    <row r="15" spans="1:9" ht="15.75">
      <c r="A15" s="49" t="s">
        <v>31</v>
      </c>
      <c r="B15" s="49">
        <v>198</v>
      </c>
      <c r="C15" s="49">
        <v>198</v>
      </c>
      <c r="D15" s="51">
        <f t="shared" si="0"/>
        <v>1</v>
      </c>
      <c r="E15" s="57"/>
      <c r="F15" s="49" t="s">
        <v>31</v>
      </c>
      <c r="G15" s="49"/>
      <c r="H15" s="49"/>
      <c r="I15" s="51" t="e">
        <f t="shared" si="1"/>
        <v>#DIV/0!</v>
      </c>
    </row>
    <row r="16" spans="1:9" ht="15.75">
      <c r="A16" s="49" t="s">
        <v>32</v>
      </c>
      <c r="B16" s="49">
        <v>132</v>
      </c>
      <c r="C16" s="49">
        <v>132</v>
      </c>
      <c r="D16" s="51">
        <f t="shared" si="0"/>
        <v>1</v>
      </c>
      <c r="E16" s="57"/>
      <c r="F16" s="49" t="s">
        <v>32</v>
      </c>
      <c r="G16" s="49"/>
      <c r="H16" s="49"/>
      <c r="I16" s="51" t="e">
        <f t="shared" si="1"/>
        <v>#DIV/0!</v>
      </c>
    </row>
    <row r="17" spans="1:9" ht="15.75">
      <c r="A17" s="49" t="s">
        <v>42</v>
      </c>
      <c r="B17" s="49">
        <v>150</v>
      </c>
      <c r="C17" s="49">
        <v>150</v>
      </c>
      <c r="D17" s="51">
        <f t="shared" si="0"/>
        <v>1</v>
      </c>
      <c r="E17" s="57"/>
      <c r="F17" s="49" t="s">
        <v>42</v>
      </c>
      <c r="G17" s="49"/>
      <c r="H17" s="49"/>
      <c r="I17" s="51" t="e">
        <f t="shared" si="1"/>
        <v>#DIV/0!</v>
      </c>
    </row>
    <row r="18" spans="1:9" ht="15.75">
      <c r="A18" s="49" t="s">
        <v>23</v>
      </c>
      <c r="B18" s="49">
        <v>150</v>
      </c>
      <c r="C18" s="49">
        <v>150</v>
      </c>
      <c r="D18" s="51">
        <f t="shared" si="0"/>
        <v>1</v>
      </c>
      <c r="E18" s="57"/>
      <c r="F18" s="49" t="s">
        <v>23</v>
      </c>
      <c r="G18" s="49"/>
      <c r="H18" s="49"/>
      <c r="I18" s="51" t="e">
        <f t="shared" si="1"/>
        <v>#DIV/0!</v>
      </c>
    </row>
    <row r="19" spans="1:9" ht="15.75">
      <c r="A19" s="49" t="s">
        <v>24</v>
      </c>
      <c r="B19" s="49">
        <v>360</v>
      </c>
      <c r="C19" s="49">
        <v>360</v>
      </c>
      <c r="D19" s="51">
        <f t="shared" si="0"/>
        <v>1</v>
      </c>
      <c r="E19" s="57"/>
      <c r="F19" s="49" t="s">
        <v>24</v>
      </c>
      <c r="G19" s="49"/>
      <c r="H19" s="49"/>
      <c r="I19" s="51" t="e">
        <f t="shared" si="1"/>
        <v>#DIV/0!</v>
      </c>
    </row>
    <row r="20" spans="1:9" ht="15.75">
      <c r="A20" s="49" t="s">
        <v>33</v>
      </c>
      <c r="B20" s="49">
        <v>66</v>
      </c>
      <c r="C20" s="49">
        <v>66</v>
      </c>
      <c r="D20" s="51">
        <f t="shared" si="0"/>
        <v>1</v>
      </c>
      <c r="E20" s="57"/>
      <c r="F20" s="49" t="s">
        <v>33</v>
      </c>
      <c r="G20" s="49"/>
      <c r="H20" s="49"/>
      <c r="I20" s="51" t="e">
        <f t="shared" si="1"/>
        <v>#DIV/0!</v>
      </c>
    </row>
    <row r="21" spans="1:9" ht="15.75">
      <c r="A21" s="53" t="s">
        <v>41</v>
      </c>
      <c r="B21" s="58">
        <f>SUM(B6:B20)</f>
        <v>3828</v>
      </c>
      <c r="C21" s="58">
        <f>SUM(C6:C20)</f>
        <v>3828</v>
      </c>
      <c r="D21" s="55">
        <f t="shared" si="0"/>
        <v>1</v>
      </c>
      <c r="E21" s="57"/>
      <c r="F21" s="53" t="s">
        <v>41</v>
      </c>
      <c r="G21" s="58">
        <f>SUM(G6:G20)</f>
        <v>0</v>
      </c>
      <c r="H21" s="58">
        <f>SUM(H6:H20)</f>
        <v>0</v>
      </c>
      <c r="I21" s="55" t="e">
        <f t="shared" si="1"/>
        <v>#DIV/0!</v>
      </c>
    </row>
    <row r="23" spans="1:9" ht="15.75">
      <c r="A23" s="114" t="s">
        <v>96</v>
      </c>
      <c r="B23" s="114"/>
      <c r="C23" s="114"/>
      <c r="D23" s="114"/>
      <c r="E23" s="57"/>
      <c r="F23" s="114" t="s">
        <v>94</v>
      </c>
      <c r="G23" s="114"/>
      <c r="H23" s="114"/>
      <c r="I23" s="114"/>
    </row>
    <row r="24" spans="1:9" ht="63">
      <c r="A24" s="48" t="s">
        <v>15</v>
      </c>
      <c r="B24" s="48" t="s">
        <v>34</v>
      </c>
      <c r="C24" s="48" t="s">
        <v>35</v>
      </c>
      <c r="D24" s="48" t="s">
        <v>36</v>
      </c>
      <c r="E24" s="57"/>
      <c r="F24" s="48" t="s">
        <v>15</v>
      </c>
      <c r="G24" s="48" t="s">
        <v>34</v>
      </c>
      <c r="H24" s="48" t="s">
        <v>35</v>
      </c>
      <c r="I24" s="48" t="s">
        <v>36</v>
      </c>
    </row>
    <row r="25" spans="1:9" ht="15.75">
      <c r="A25" s="49" t="s">
        <v>16</v>
      </c>
      <c r="B25" s="49">
        <v>627</v>
      </c>
      <c r="C25" s="49">
        <v>627</v>
      </c>
      <c r="D25" s="51">
        <f aca="true" t="shared" si="2" ref="D25:D40">C25/B25</f>
        <v>1</v>
      </c>
      <c r="E25" s="57"/>
      <c r="F25" s="49" t="s">
        <v>16</v>
      </c>
      <c r="G25" s="49" t="s">
        <v>107</v>
      </c>
      <c r="H25" s="49"/>
      <c r="I25" s="51" t="e">
        <f aca="true" t="shared" si="3" ref="I25:I40">H25/G25</f>
        <v>#VALUE!</v>
      </c>
    </row>
    <row r="26" spans="1:9" ht="15.75">
      <c r="A26" s="49" t="s">
        <v>25</v>
      </c>
      <c r="B26" s="49">
        <v>363</v>
      </c>
      <c r="C26" s="49">
        <v>363</v>
      </c>
      <c r="D26" s="51">
        <f t="shared" si="2"/>
        <v>1</v>
      </c>
      <c r="E26" s="57"/>
      <c r="F26" s="49" t="s">
        <v>25</v>
      </c>
      <c r="G26" s="49"/>
      <c r="H26" s="49"/>
      <c r="I26" s="51" t="e">
        <f t="shared" si="3"/>
        <v>#DIV/0!</v>
      </c>
    </row>
    <row r="27" spans="1:9" ht="15.75">
      <c r="A27" s="49" t="s">
        <v>18</v>
      </c>
      <c r="B27" s="49">
        <v>396</v>
      </c>
      <c r="C27" s="49">
        <v>396</v>
      </c>
      <c r="D27" s="51">
        <f t="shared" si="2"/>
        <v>1</v>
      </c>
      <c r="E27" s="57"/>
      <c r="F27" s="49" t="s">
        <v>18</v>
      </c>
      <c r="G27" s="49"/>
      <c r="H27" s="49"/>
      <c r="I27" s="51" t="e">
        <f t="shared" si="3"/>
        <v>#DIV/0!</v>
      </c>
    </row>
    <row r="28" spans="1:9" ht="15.75">
      <c r="A28" s="49" t="s">
        <v>19</v>
      </c>
      <c r="B28" s="49">
        <v>726</v>
      </c>
      <c r="C28" s="49">
        <v>726</v>
      </c>
      <c r="D28" s="51">
        <f t="shared" si="2"/>
        <v>1</v>
      </c>
      <c r="E28" s="57"/>
      <c r="F28" s="49" t="s">
        <v>19</v>
      </c>
      <c r="G28" s="49"/>
      <c r="H28" s="49"/>
      <c r="I28" s="51" t="e">
        <f t="shared" si="3"/>
        <v>#DIV/0!</v>
      </c>
    </row>
    <row r="29" spans="1:9" ht="15.75">
      <c r="A29" s="49" t="s">
        <v>26</v>
      </c>
      <c r="B29" s="49">
        <v>66</v>
      </c>
      <c r="C29" s="49">
        <v>66</v>
      </c>
      <c r="D29" s="51">
        <f t="shared" si="2"/>
        <v>1</v>
      </c>
      <c r="E29" s="57"/>
      <c r="F29" s="49" t="s">
        <v>26</v>
      </c>
      <c r="G29" s="49"/>
      <c r="H29" s="49"/>
      <c r="I29" s="51" t="e">
        <f t="shared" si="3"/>
        <v>#DIV/0!</v>
      </c>
    </row>
    <row r="30" spans="1:9" ht="15.75">
      <c r="A30" s="49" t="s">
        <v>27</v>
      </c>
      <c r="B30" s="49">
        <v>264</v>
      </c>
      <c r="C30" s="49">
        <v>264</v>
      </c>
      <c r="D30" s="51">
        <f t="shared" si="2"/>
        <v>1</v>
      </c>
      <c r="E30" s="57"/>
      <c r="F30" s="49" t="s">
        <v>27</v>
      </c>
      <c r="G30" s="49"/>
      <c r="H30" s="49"/>
      <c r="I30" s="51" t="e">
        <f t="shared" si="3"/>
        <v>#DIV/0!</v>
      </c>
    </row>
    <row r="31" spans="1:9" ht="15.75">
      <c r="A31" s="49" t="s">
        <v>28</v>
      </c>
      <c r="B31" s="49">
        <v>99</v>
      </c>
      <c r="C31" s="49">
        <v>99</v>
      </c>
      <c r="D31" s="51">
        <f t="shared" si="2"/>
        <v>1</v>
      </c>
      <c r="E31" s="57"/>
      <c r="F31" s="49" t="s">
        <v>28</v>
      </c>
      <c r="G31" s="49"/>
      <c r="H31" s="49"/>
      <c r="I31" s="51" t="e">
        <f t="shared" si="3"/>
        <v>#DIV/0!</v>
      </c>
    </row>
    <row r="32" spans="1:9" ht="15.75">
      <c r="A32" s="49" t="s">
        <v>29</v>
      </c>
      <c r="B32" s="49">
        <v>198</v>
      </c>
      <c r="C32" s="49">
        <v>198</v>
      </c>
      <c r="D32" s="51">
        <f t="shared" si="2"/>
        <v>1</v>
      </c>
      <c r="E32" s="57"/>
      <c r="F32" s="49" t="s">
        <v>29</v>
      </c>
      <c r="G32" s="49"/>
      <c r="H32" s="49"/>
      <c r="I32" s="51" t="e">
        <f t="shared" si="3"/>
        <v>#DIV/0!</v>
      </c>
    </row>
    <row r="33" spans="1:9" ht="15.75">
      <c r="A33" s="49" t="s">
        <v>30</v>
      </c>
      <c r="B33" s="49">
        <v>165</v>
      </c>
      <c r="C33" s="49">
        <v>165</v>
      </c>
      <c r="D33" s="51">
        <f t="shared" si="2"/>
        <v>1</v>
      </c>
      <c r="E33" s="57"/>
      <c r="F33" s="49" t="s">
        <v>30</v>
      </c>
      <c r="G33" s="49"/>
      <c r="H33" s="49"/>
      <c r="I33" s="51" t="e">
        <f t="shared" si="3"/>
        <v>#DIV/0!</v>
      </c>
    </row>
    <row r="34" spans="1:9" ht="15.75">
      <c r="A34" s="49" t="s">
        <v>31</v>
      </c>
      <c r="B34" s="49">
        <v>198</v>
      </c>
      <c r="C34" s="49">
        <v>198</v>
      </c>
      <c r="D34" s="51">
        <f t="shared" si="2"/>
        <v>1</v>
      </c>
      <c r="E34" s="57"/>
      <c r="F34" s="49" t="s">
        <v>31</v>
      </c>
      <c r="G34" s="49"/>
      <c r="H34" s="49"/>
      <c r="I34" s="51" t="e">
        <f t="shared" si="3"/>
        <v>#DIV/0!</v>
      </c>
    </row>
    <row r="35" spans="1:9" ht="15.75">
      <c r="A35" s="49" t="s">
        <v>32</v>
      </c>
      <c r="B35" s="49">
        <v>132</v>
      </c>
      <c r="C35" s="49">
        <v>132</v>
      </c>
      <c r="D35" s="51">
        <f t="shared" si="2"/>
        <v>1</v>
      </c>
      <c r="E35" s="57"/>
      <c r="F35" s="49" t="s">
        <v>32</v>
      </c>
      <c r="G35" s="49"/>
      <c r="H35" s="49"/>
      <c r="I35" s="51" t="e">
        <f t="shared" si="3"/>
        <v>#DIV/0!</v>
      </c>
    </row>
    <row r="36" spans="1:9" ht="15.75">
      <c r="A36" s="49" t="s">
        <v>42</v>
      </c>
      <c r="B36" s="49">
        <v>150</v>
      </c>
      <c r="C36" s="49">
        <v>150</v>
      </c>
      <c r="D36" s="51">
        <f t="shared" si="2"/>
        <v>1</v>
      </c>
      <c r="E36" s="57"/>
      <c r="F36" s="49" t="s">
        <v>42</v>
      </c>
      <c r="G36" s="49"/>
      <c r="H36" s="49"/>
      <c r="I36" s="51" t="e">
        <f t="shared" si="3"/>
        <v>#DIV/0!</v>
      </c>
    </row>
    <row r="37" spans="1:9" ht="15.75">
      <c r="A37" s="49" t="s">
        <v>23</v>
      </c>
      <c r="B37" s="49">
        <v>150</v>
      </c>
      <c r="C37" s="49">
        <v>150</v>
      </c>
      <c r="D37" s="51">
        <f t="shared" si="2"/>
        <v>1</v>
      </c>
      <c r="E37" s="57"/>
      <c r="F37" s="49" t="s">
        <v>23</v>
      </c>
      <c r="G37" s="49"/>
      <c r="H37" s="49"/>
      <c r="I37" s="51" t="e">
        <f t="shared" si="3"/>
        <v>#DIV/0!</v>
      </c>
    </row>
    <row r="38" spans="1:9" ht="15.75">
      <c r="A38" s="49" t="s">
        <v>24</v>
      </c>
      <c r="B38" s="49">
        <v>360</v>
      </c>
      <c r="C38" s="49">
        <v>360</v>
      </c>
      <c r="D38" s="51">
        <f t="shared" si="2"/>
        <v>1</v>
      </c>
      <c r="E38" s="57"/>
      <c r="F38" s="49" t="s">
        <v>24</v>
      </c>
      <c r="G38" s="49"/>
      <c r="H38" s="49"/>
      <c r="I38" s="51" t="e">
        <f t="shared" si="3"/>
        <v>#DIV/0!</v>
      </c>
    </row>
    <row r="39" spans="1:9" ht="15.75">
      <c r="A39" s="49" t="s">
        <v>33</v>
      </c>
      <c r="B39" s="49">
        <v>66</v>
      </c>
      <c r="C39" s="49">
        <v>66</v>
      </c>
      <c r="D39" s="51">
        <f t="shared" si="2"/>
        <v>1</v>
      </c>
      <c r="E39" s="57"/>
      <c r="F39" s="49" t="s">
        <v>33</v>
      </c>
      <c r="G39" s="49"/>
      <c r="H39" s="49"/>
      <c r="I39" s="51" t="e">
        <f t="shared" si="3"/>
        <v>#DIV/0!</v>
      </c>
    </row>
    <row r="40" spans="1:9" ht="15.75">
      <c r="A40" s="53" t="s">
        <v>41</v>
      </c>
      <c r="B40" s="58">
        <f>SUM(B25:B39)</f>
        <v>3960</v>
      </c>
      <c r="C40" s="58">
        <f>SUM(C25:C39)</f>
        <v>3960</v>
      </c>
      <c r="D40" s="55">
        <f t="shared" si="2"/>
        <v>1</v>
      </c>
      <c r="E40" s="57"/>
      <c r="F40" s="53" t="s">
        <v>41</v>
      </c>
      <c r="G40" s="58">
        <f>SUM(G25:G39)</f>
        <v>0</v>
      </c>
      <c r="H40" s="58">
        <f>SUM(H25:H39)</f>
        <v>0</v>
      </c>
      <c r="I40" s="55" t="e">
        <f t="shared" si="3"/>
        <v>#DIV/0!</v>
      </c>
    </row>
  </sheetData>
  <sheetProtection/>
  <mergeCells count="6">
    <mergeCell ref="A1:I1"/>
    <mergeCell ref="A2:I2"/>
    <mergeCell ref="A4:D4"/>
    <mergeCell ref="F4:I4"/>
    <mergeCell ref="A23:D23"/>
    <mergeCell ref="F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="90" zoomScaleNormal="90" zoomScalePageLayoutView="0" workbookViewId="0" topLeftCell="A13">
      <selection activeCell="M19" sqref="M19"/>
    </sheetView>
  </sheetViews>
  <sheetFormatPr defaultColWidth="9.140625" defaultRowHeight="12.75"/>
  <cols>
    <col min="1" max="1" width="20.421875" style="45" customWidth="1"/>
    <col min="2" max="2" width="14.28125" style="45" customWidth="1"/>
    <col min="3" max="3" width="17.28125" style="45" customWidth="1"/>
    <col min="4" max="4" width="15.57421875" style="45" customWidth="1"/>
    <col min="5" max="5" width="9.140625" style="45" customWidth="1"/>
    <col min="6" max="6" width="20.8515625" style="45" customWidth="1"/>
    <col min="7" max="7" width="14.421875" style="45" customWidth="1"/>
    <col min="8" max="8" width="15.00390625" style="45" customWidth="1"/>
    <col min="9" max="9" width="14.57421875" style="45" customWidth="1"/>
    <col min="10" max="16384" width="9.140625" style="45" customWidth="1"/>
  </cols>
  <sheetData>
    <row r="1" spans="1:9" s="43" customFormat="1" ht="30" customHeight="1">
      <c r="A1" s="115" t="s">
        <v>90</v>
      </c>
      <c r="B1" s="115"/>
      <c r="C1" s="115"/>
      <c r="D1" s="115"/>
      <c r="E1" s="115"/>
      <c r="F1" s="115"/>
      <c r="G1" s="115"/>
      <c r="H1" s="115"/>
      <c r="I1" s="115"/>
    </row>
    <row r="2" spans="1:15" ht="18.7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44"/>
      <c r="K2" s="44"/>
      <c r="L2" s="44"/>
      <c r="M2" s="44"/>
      <c r="N2" s="44"/>
      <c r="O2" s="44"/>
    </row>
    <row r="3" spans="1:15" ht="12" customHeight="1">
      <c r="A3" s="46"/>
      <c r="B3" s="46"/>
      <c r="C3" s="46"/>
      <c r="D3" s="46"/>
      <c r="E3" s="44"/>
      <c r="F3" s="47"/>
      <c r="G3" s="44"/>
      <c r="H3" s="44"/>
      <c r="I3" s="44"/>
      <c r="J3" s="44"/>
      <c r="K3" s="44"/>
      <c r="L3" s="44"/>
      <c r="M3" s="44"/>
      <c r="N3" s="44"/>
      <c r="O3" s="44"/>
    </row>
    <row r="4" spans="1:15" ht="15.75" customHeight="1">
      <c r="A4" s="117" t="s">
        <v>91</v>
      </c>
      <c r="B4" s="117"/>
      <c r="C4" s="117"/>
      <c r="D4" s="117"/>
      <c r="E4" s="44"/>
      <c r="F4" s="117" t="s">
        <v>92</v>
      </c>
      <c r="G4" s="117"/>
      <c r="H4" s="117"/>
      <c r="I4" s="117"/>
      <c r="J4" s="44"/>
      <c r="K4" s="44"/>
      <c r="L4" s="44"/>
      <c r="M4" s="44"/>
      <c r="N4" s="44"/>
      <c r="O4" s="44"/>
    </row>
    <row r="5" spans="1:15" ht="64.5" customHeight="1">
      <c r="A5" s="48" t="s">
        <v>15</v>
      </c>
      <c r="B5" s="48" t="s">
        <v>34</v>
      </c>
      <c r="C5" s="48" t="s">
        <v>35</v>
      </c>
      <c r="D5" s="48" t="s">
        <v>36</v>
      </c>
      <c r="E5" s="44"/>
      <c r="F5" s="48" t="s">
        <v>15</v>
      </c>
      <c r="G5" s="48" t="s">
        <v>34</v>
      </c>
      <c r="H5" s="48" t="s">
        <v>35</v>
      </c>
      <c r="I5" s="48" t="s">
        <v>36</v>
      </c>
      <c r="J5" s="44"/>
      <c r="K5" s="44"/>
      <c r="L5" s="44"/>
      <c r="M5" s="44"/>
      <c r="N5" s="44"/>
      <c r="O5" s="44"/>
    </row>
    <row r="6" spans="1:15" ht="15.75">
      <c r="A6" s="49" t="s">
        <v>16</v>
      </c>
      <c r="B6" s="50">
        <v>655</v>
      </c>
      <c r="C6" s="50">
        <v>655</v>
      </c>
      <c r="D6" s="51">
        <f aca="true" t="shared" si="0" ref="D6:D16">C6/B6</f>
        <v>1</v>
      </c>
      <c r="E6" s="44"/>
      <c r="F6" s="49" t="s">
        <v>16</v>
      </c>
      <c r="G6" s="50" t="s">
        <v>107</v>
      </c>
      <c r="H6" s="50"/>
      <c r="I6" s="51" t="e">
        <f aca="true" t="shared" si="1" ref="I6:I16">H6/G6</f>
        <v>#VALUE!</v>
      </c>
      <c r="J6" s="44"/>
      <c r="K6" s="44"/>
      <c r="L6" s="44"/>
      <c r="M6" s="44"/>
      <c r="N6" s="44"/>
      <c r="O6" s="44"/>
    </row>
    <row r="7" spans="1:15" ht="15.75">
      <c r="A7" s="49" t="s">
        <v>17</v>
      </c>
      <c r="B7" s="50">
        <v>491</v>
      </c>
      <c r="C7" s="50">
        <v>491</v>
      </c>
      <c r="D7" s="51">
        <f t="shared" si="0"/>
        <v>1</v>
      </c>
      <c r="E7" s="44"/>
      <c r="F7" s="49" t="s">
        <v>17</v>
      </c>
      <c r="G7" s="50"/>
      <c r="H7" s="50"/>
      <c r="I7" s="51" t="e">
        <f t="shared" si="1"/>
        <v>#DIV/0!</v>
      </c>
      <c r="J7" s="44"/>
      <c r="K7" s="44"/>
      <c r="L7" s="44"/>
      <c r="M7" s="44"/>
      <c r="N7" s="44"/>
      <c r="O7" s="44"/>
    </row>
    <row r="8" spans="1:15" ht="15.75">
      <c r="A8" s="49" t="s">
        <v>18</v>
      </c>
      <c r="B8" s="50">
        <v>198</v>
      </c>
      <c r="C8" s="50">
        <v>198</v>
      </c>
      <c r="D8" s="51">
        <f t="shared" si="0"/>
        <v>1</v>
      </c>
      <c r="E8" s="44"/>
      <c r="F8" s="49" t="s">
        <v>18</v>
      </c>
      <c r="G8" s="50"/>
      <c r="H8" s="50"/>
      <c r="I8" s="51" t="e">
        <f t="shared" si="1"/>
        <v>#DIV/0!</v>
      </c>
      <c r="J8" s="44"/>
      <c r="K8" s="44"/>
      <c r="L8" s="44"/>
      <c r="M8" s="44"/>
      <c r="N8" s="44"/>
      <c r="O8" s="44"/>
    </row>
    <row r="9" spans="1:15" ht="15.75">
      <c r="A9" s="49" t="s">
        <v>19</v>
      </c>
      <c r="B9" s="50">
        <v>524</v>
      </c>
      <c r="C9" s="50">
        <v>524</v>
      </c>
      <c r="D9" s="51">
        <f t="shared" si="0"/>
        <v>1</v>
      </c>
      <c r="E9" s="44"/>
      <c r="F9" s="49" t="s">
        <v>19</v>
      </c>
      <c r="G9" s="50"/>
      <c r="H9" s="50"/>
      <c r="I9" s="51" t="e">
        <f t="shared" si="1"/>
        <v>#DIV/0!</v>
      </c>
      <c r="J9" s="44"/>
      <c r="K9" s="44"/>
      <c r="L9" s="44"/>
      <c r="M9" s="44"/>
      <c r="N9" s="44"/>
      <c r="O9" s="44"/>
    </row>
    <row r="10" spans="1:15" ht="15.75">
      <c r="A10" s="49" t="s">
        <v>20</v>
      </c>
      <c r="B10" s="50">
        <v>262</v>
      </c>
      <c r="C10" s="50">
        <v>262</v>
      </c>
      <c r="D10" s="51">
        <f t="shared" si="0"/>
        <v>1</v>
      </c>
      <c r="E10" s="44"/>
      <c r="F10" s="49" t="s">
        <v>20</v>
      </c>
      <c r="G10" s="50"/>
      <c r="H10" s="50"/>
      <c r="I10" s="51" t="e">
        <f t="shared" si="1"/>
        <v>#DIV/0!</v>
      </c>
      <c r="J10" s="44"/>
      <c r="K10" s="44"/>
      <c r="L10" s="44"/>
      <c r="M10" s="44"/>
      <c r="N10" s="44"/>
      <c r="O10" s="44"/>
    </row>
    <row r="11" spans="1:15" ht="15.75">
      <c r="A11" s="49" t="s">
        <v>21</v>
      </c>
      <c r="B11" s="50">
        <v>119</v>
      </c>
      <c r="C11" s="50">
        <v>119</v>
      </c>
      <c r="D11" s="51">
        <f t="shared" si="0"/>
        <v>1</v>
      </c>
      <c r="E11" s="44"/>
      <c r="F11" s="49" t="s">
        <v>21</v>
      </c>
      <c r="G11" s="50"/>
      <c r="H11" s="50"/>
      <c r="I11" s="51" t="e">
        <f t="shared" si="1"/>
        <v>#DIV/0!</v>
      </c>
      <c r="J11" s="44"/>
      <c r="K11" s="44"/>
      <c r="L11" s="44"/>
      <c r="M11" s="44"/>
      <c r="N11" s="44"/>
      <c r="O11" s="44"/>
    </row>
    <row r="12" spans="1:15" ht="15.75">
      <c r="A12" s="49" t="s">
        <v>22</v>
      </c>
      <c r="B12" s="50">
        <v>119</v>
      </c>
      <c r="C12" s="50">
        <v>119</v>
      </c>
      <c r="D12" s="51">
        <f t="shared" si="0"/>
        <v>1</v>
      </c>
      <c r="E12" s="44"/>
      <c r="F12" s="49" t="s">
        <v>22</v>
      </c>
      <c r="G12" s="50"/>
      <c r="H12" s="50"/>
      <c r="I12" s="51" t="e">
        <f t="shared" si="1"/>
        <v>#DIV/0!</v>
      </c>
      <c r="J12" s="44"/>
      <c r="K12" s="44"/>
      <c r="L12" s="44"/>
      <c r="M12" s="44"/>
      <c r="N12" s="44"/>
      <c r="O12" s="44"/>
    </row>
    <row r="13" spans="1:15" ht="15.75">
      <c r="A13" s="49" t="s">
        <v>23</v>
      </c>
      <c r="B13" s="50">
        <v>119</v>
      </c>
      <c r="C13" s="50">
        <v>119</v>
      </c>
      <c r="D13" s="51">
        <f t="shared" si="0"/>
        <v>1</v>
      </c>
      <c r="E13" s="44"/>
      <c r="F13" s="49" t="s">
        <v>23</v>
      </c>
      <c r="G13" s="50"/>
      <c r="H13" s="50"/>
      <c r="I13" s="51" t="e">
        <f t="shared" si="1"/>
        <v>#DIV/0!</v>
      </c>
      <c r="J13" s="44"/>
      <c r="K13" s="44"/>
      <c r="L13" s="44"/>
      <c r="M13" s="44"/>
      <c r="N13" s="44"/>
      <c r="O13" s="44"/>
    </row>
    <row r="14" spans="1:15" ht="15.75">
      <c r="A14" s="49" t="s">
        <v>24</v>
      </c>
      <c r="B14" s="50">
        <v>357</v>
      </c>
      <c r="C14" s="50">
        <v>357</v>
      </c>
      <c r="D14" s="51">
        <f t="shared" si="0"/>
        <v>1</v>
      </c>
      <c r="E14" s="44"/>
      <c r="F14" s="49" t="s">
        <v>24</v>
      </c>
      <c r="G14" s="50"/>
      <c r="H14" s="50"/>
      <c r="I14" s="51" t="e">
        <f t="shared" si="1"/>
        <v>#DIV/0!</v>
      </c>
      <c r="J14" s="44"/>
      <c r="K14" s="44"/>
      <c r="L14" s="44"/>
      <c r="M14" s="44"/>
      <c r="N14" s="44"/>
      <c r="O14" s="44"/>
    </row>
    <row r="15" spans="1:15" ht="15.75">
      <c r="A15" s="52" t="s">
        <v>40</v>
      </c>
      <c r="B15" s="50">
        <v>33</v>
      </c>
      <c r="C15" s="50">
        <v>33</v>
      </c>
      <c r="D15" s="51">
        <f t="shared" si="0"/>
        <v>1</v>
      </c>
      <c r="E15" s="44"/>
      <c r="F15" s="52" t="s">
        <v>40</v>
      </c>
      <c r="G15" s="50"/>
      <c r="H15" s="50"/>
      <c r="I15" s="51" t="e">
        <f t="shared" si="1"/>
        <v>#DIV/0!</v>
      </c>
      <c r="J15" s="44"/>
      <c r="K15" s="44"/>
      <c r="L15" s="44"/>
      <c r="M15" s="44"/>
      <c r="N15" s="44"/>
      <c r="O15" s="44"/>
    </row>
    <row r="16" spans="1:15" ht="15.75">
      <c r="A16" s="53" t="s">
        <v>41</v>
      </c>
      <c r="B16" s="54">
        <f>SUM(B6:B15)</f>
        <v>2877</v>
      </c>
      <c r="C16" s="54">
        <f>SUM(C6:C15)</f>
        <v>2877</v>
      </c>
      <c r="D16" s="55">
        <f t="shared" si="0"/>
        <v>1</v>
      </c>
      <c r="E16" s="44"/>
      <c r="F16" s="53" t="s">
        <v>41</v>
      </c>
      <c r="G16" s="54">
        <f>SUM(G6:G15)</f>
        <v>0</v>
      </c>
      <c r="H16" s="54">
        <f>SUM(H6:H15)</f>
        <v>0</v>
      </c>
      <c r="I16" s="55" t="e">
        <f t="shared" si="1"/>
        <v>#DIV/0!</v>
      </c>
      <c r="J16" s="44"/>
      <c r="K16" s="44"/>
      <c r="L16" s="44"/>
      <c r="M16" s="44"/>
      <c r="N16" s="44"/>
      <c r="O16" s="44"/>
    </row>
    <row r="17" spans="1:15" ht="15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5.75">
      <c r="A18" s="117" t="s">
        <v>93</v>
      </c>
      <c r="B18" s="117"/>
      <c r="C18" s="117"/>
      <c r="D18" s="117"/>
      <c r="E18" s="44"/>
      <c r="F18" s="117" t="s">
        <v>94</v>
      </c>
      <c r="G18" s="117"/>
      <c r="H18" s="117"/>
      <c r="I18" s="117"/>
      <c r="J18" s="44"/>
      <c r="K18" s="44"/>
      <c r="L18" s="44"/>
      <c r="M18" s="44"/>
      <c r="N18" s="44"/>
      <c r="O18" s="44"/>
    </row>
    <row r="19" spans="1:15" ht="63">
      <c r="A19" s="48" t="s">
        <v>15</v>
      </c>
      <c r="B19" s="48" t="s">
        <v>34</v>
      </c>
      <c r="C19" s="48" t="s">
        <v>35</v>
      </c>
      <c r="D19" s="48" t="s">
        <v>36</v>
      </c>
      <c r="E19" s="44"/>
      <c r="F19" s="48" t="s">
        <v>15</v>
      </c>
      <c r="G19" s="48" t="s">
        <v>34</v>
      </c>
      <c r="H19" s="48" t="s">
        <v>35</v>
      </c>
      <c r="I19" s="48" t="s">
        <v>36</v>
      </c>
      <c r="J19" s="44"/>
      <c r="K19" s="44"/>
      <c r="L19" s="44"/>
      <c r="M19" s="44"/>
      <c r="N19" s="44"/>
      <c r="O19" s="44"/>
    </row>
    <row r="20" spans="1:9" ht="15.75">
      <c r="A20" s="49" t="s">
        <v>16</v>
      </c>
      <c r="B20" s="50">
        <v>655</v>
      </c>
      <c r="C20" s="50">
        <v>655</v>
      </c>
      <c r="D20" s="51">
        <f aca="true" t="shared" si="2" ref="D20:D30">C20/B20</f>
        <v>1</v>
      </c>
      <c r="F20" s="49" t="s">
        <v>16</v>
      </c>
      <c r="G20" s="50" t="s">
        <v>107</v>
      </c>
      <c r="H20" s="50"/>
      <c r="I20" s="51" t="e">
        <f aca="true" t="shared" si="3" ref="I20:I30">H20/G20</f>
        <v>#VALUE!</v>
      </c>
    </row>
    <row r="21" spans="1:9" ht="15.75">
      <c r="A21" s="49" t="s">
        <v>17</v>
      </c>
      <c r="B21" s="50">
        <v>491</v>
      </c>
      <c r="C21" s="50">
        <v>491</v>
      </c>
      <c r="D21" s="51">
        <f t="shared" si="2"/>
        <v>1</v>
      </c>
      <c r="F21" s="49" t="s">
        <v>17</v>
      </c>
      <c r="G21" s="50"/>
      <c r="H21" s="50"/>
      <c r="I21" s="51" t="e">
        <f t="shared" si="3"/>
        <v>#DIV/0!</v>
      </c>
    </row>
    <row r="22" spans="1:9" ht="15.75">
      <c r="A22" s="49" t="s">
        <v>18</v>
      </c>
      <c r="B22" s="50">
        <v>198</v>
      </c>
      <c r="C22" s="50">
        <v>198</v>
      </c>
      <c r="D22" s="51">
        <f t="shared" si="2"/>
        <v>1</v>
      </c>
      <c r="F22" s="49" t="s">
        <v>18</v>
      </c>
      <c r="G22" s="50"/>
      <c r="H22" s="50"/>
      <c r="I22" s="51" t="e">
        <f t="shared" si="3"/>
        <v>#DIV/0!</v>
      </c>
    </row>
    <row r="23" spans="1:9" ht="15.75">
      <c r="A23" s="49" t="s">
        <v>19</v>
      </c>
      <c r="B23" s="50">
        <v>524</v>
      </c>
      <c r="C23" s="50">
        <v>524</v>
      </c>
      <c r="D23" s="51">
        <f t="shared" si="2"/>
        <v>1</v>
      </c>
      <c r="F23" s="49" t="s">
        <v>19</v>
      </c>
      <c r="G23" s="50"/>
      <c r="H23" s="50"/>
      <c r="I23" s="51" t="e">
        <f t="shared" si="3"/>
        <v>#DIV/0!</v>
      </c>
    </row>
    <row r="24" spans="1:9" ht="15.75">
      <c r="A24" s="49" t="s">
        <v>20</v>
      </c>
      <c r="B24" s="50">
        <v>262</v>
      </c>
      <c r="C24" s="50">
        <v>262</v>
      </c>
      <c r="D24" s="51">
        <f t="shared" si="2"/>
        <v>1</v>
      </c>
      <c r="F24" s="49" t="s">
        <v>20</v>
      </c>
      <c r="G24" s="50"/>
      <c r="H24" s="50"/>
      <c r="I24" s="51" t="e">
        <f t="shared" si="3"/>
        <v>#DIV/0!</v>
      </c>
    </row>
    <row r="25" spans="1:9" ht="15.75">
      <c r="A25" s="49" t="s">
        <v>21</v>
      </c>
      <c r="B25" s="50">
        <v>119</v>
      </c>
      <c r="C25" s="50">
        <v>119</v>
      </c>
      <c r="D25" s="51">
        <f t="shared" si="2"/>
        <v>1</v>
      </c>
      <c r="F25" s="49" t="s">
        <v>21</v>
      </c>
      <c r="G25" s="50"/>
      <c r="H25" s="50"/>
      <c r="I25" s="51" t="e">
        <f t="shared" si="3"/>
        <v>#DIV/0!</v>
      </c>
    </row>
    <row r="26" spans="1:9" ht="15.75">
      <c r="A26" s="49" t="s">
        <v>22</v>
      </c>
      <c r="B26" s="50">
        <v>119</v>
      </c>
      <c r="C26" s="50">
        <v>119</v>
      </c>
      <c r="D26" s="51">
        <f t="shared" si="2"/>
        <v>1</v>
      </c>
      <c r="F26" s="49" t="s">
        <v>22</v>
      </c>
      <c r="G26" s="50"/>
      <c r="H26" s="50"/>
      <c r="I26" s="51" t="e">
        <f t="shared" si="3"/>
        <v>#DIV/0!</v>
      </c>
    </row>
    <row r="27" spans="1:9" ht="15.75">
      <c r="A27" s="49" t="s">
        <v>23</v>
      </c>
      <c r="B27" s="50">
        <v>119</v>
      </c>
      <c r="C27" s="50">
        <v>119</v>
      </c>
      <c r="D27" s="51">
        <f t="shared" si="2"/>
        <v>1</v>
      </c>
      <c r="F27" s="49" t="s">
        <v>23</v>
      </c>
      <c r="G27" s="50"/>
      <c r="H27" s="50"/>
      <c r="I27" s="51" t="e">
        <f t="shared" si="3"/>
        <v>#DIV/0!</v>
      </c>
    </row>
    <row r="28" spans="1:9" ht="15.75">
      <c r="A28" s="49" t="s">
        <v>24</v>
      </c>
      <c r="B28" s="50">
        <v>357</v>
      </c>
      <c r="C28" s="50">
        <v>357</v>
      </c>
      <c r="D28" s="51">
        <f t="shared" si="2"/>
        <v>1</v>
      </c>
      <c r="F28" s="49" t="s">
        <v>24</v>
      </c>
      <c r="G28" s="50"/>
      <c r="H28" s="50"/>
      <c r="I28" s="51" t="e">
        <f t="shared" si="3"/>
        <v>#DIV/0!</v>
      </c>
    </row>
    <row r="29" spans="1:9" ht="15.75">
      <c r="A29" s="52" t="s">
        <v>40</v>
      </c>
      <c r="B29" s="50">
        <v>33</v>
      </c>
      <c r="C29" s="50">
        <v>33</v>
      </c>
      <c r="D29" s="51">
        <f t="shared" si="2"/>
        <v>1</v>
      </c>
      <c r="F29" s="52" t="s">
        <v>40</v>
      </c>
      <c r="G29" s="50"/>
      <c r="H29" s="50"/>
      <c r="I29" s="51" t="e">
        <f t="shared" si="3"/>
        <v>#DIV/0!</v>
      </c>
    </row>
    <row r="30" spans="1:9" ht="15.75">
      <c r="A30" s="53" t="s">
        <v>41</v>
      </c>
      <c r="B30" s="54">
        <f>SUM(B20:B29)</f>
        <v>2877</v>
      </c>
      <c r="C30" s="54">
        <f>SUM(C20:C29)</f>
        <v>2877</v>
      </c>
      <c r="D30" s="55">
        <f t="shared" si="2"/>
        <v>1</v>
      </c>
      <c r="F30" s="53" t="s">
        <v>41</v>
      </c>
      <c r="G30" s="54">
        <f>SUM(G20:G29)</f>
        <v>0</v>
      </c>
      <c r="H30" s="54">
        <f>SUM(H20:H29)</f>
        <v>0</v>
      </c>
      <c r="I30" s="55" t="e">
        <f t="shared" si="3"/>
        <v>#DIV/0!</v>
      </c>
    </row>
  </sheetData>
  <sheetProtection/>
  <mergeCells count="6">
    <mergeCell ref="A1:I1"/>
    <mergeCell ref="A2:I2"/>
    <mergeCell ref="A4:D4"/>
    <mergeCell ref="F4:I4"/>
    <mergeCell ref="A18:D18"/>
    <mergeCell ref="F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21.28125" style="45" customWidth="1"/>
    <col min="2" max="2" width="14.28125" style="45" customWidth="1"/>
    <col min="3" max="3" width="16.8515625" style="45" customWidth="1"/>
    <col min="4" max="4" width="17.7109375" style="45" customWidth="1"/>
    <col min="5" max="5" width="9.140625" style="45" customWidth="1"/>
    <col min="6" max="6" width="19.28125" style="45" customWidth="1"/>
    <col min="7" max="7" width="15.00390625" style="45" customWidth="1"/>
    <col min="8" max="8" width="16.28125" style="45" customWidth="1"/>
    <col min="9" max="9" width="19.57421875" style="45" customWidth="1"/>
    <col min="10" max="16384" width="9.140625" style="45" customWidth="1"/>
  </cols>
  <sheetData>
    <row r="1" spans="1:9" ht="15.75" customHeight="1">
      <c r="A1" s="118" t="s">
        <v>97</v>
      </c>
      <c r="B1" s="118"/>
      <c r="C1" s="118"/>
      <c r="D1" s="118"/>
      <c r="E1" s="118"/>
      <c r="F1" s="118"/>
      <c r="G1" s="118"/>
      <c r="H1" s="118"/>
      <c r="I1" s="118"/>
    </row>
    <row r="2" spans="1:9" ht="16.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</row>
    <row r="3" spans="5:6" ht="18" customHeight="1">
      <c r="E3" s="57"/>
      <c r="F3" s="60"/>
    </row>
    <row r="4" spans="1:9" ht="15.75">
      <c r="A4" s="114" t="s">
        <v>91</v>
      </c>
      <c r="B4" s="114"/>
      <c r="C4" s="114"/>
      <c r="D4" s="114"/>
      <c r="E4" s="57"/>
      <c r="F4" s="114" t="s">
        <v>92</v>
      </c>
      <c r="G4" s="114"/>
      <c r="H4" s="114"/>
      <c r="I4" s="114"/>
    </row>
    <row r="5" spans="1:9" ht="63" customHeight="1">
      <c r="A5" s="48" t="s">
        <v>15</v>
      </c>
      <c r="B5" s="48" t="s">
        <v>34</v>
      </c>
      <c r="C5" s="48" t="s">
        <v>35</v>
      </c>
      <c r="D5" s="48" t="s">
        <v>37</v>
      </c>
      <c r="E5" s="57"/>
      <c r="F5" s="48" t="s">
        <v>15</v>
      </c>
      <c r="G5" s="48" t="s">
        <v>34</v>
      </c>
      <c r="H5" s="48" t="s">
        <v>35</v>
      </c>
      <c r="I5" s="48" t="s">
        <v>37</v>
      </c>
    </row>
    <row r="6" spans="1:9" ht="15.75">
      <c r="A6" s="49" t="s">
        <v>16</v>
      </c>
      <c r="B6" s="49">
        <v>132</v>
      </c>
      <c r="C6" s="49">
        <v>132</v>
      </c>
      <c r="D6" s="51">
        <f aca="true" t="shared" si="0" ref="D6:D18">C6/B6</f>
        <v>1</v>
      </c>
      <c r="E6" s="57"/>
      <c r="F6" s="49" t="s">
        <v>16</v>
      </c>
      <c r="G6" s="49" t="s">
        <v>107</v>
      </c>
      <c r="H6" s="49"/>
      <c r="I6" s="51" t="e">
        <f aca="true" t="shared" si="1" ref="I6:I18">H6/G6</f>
        <v>#VALUE!</v>
      </c>
    </row>
    <row r="7" spans="1:9" ht="15.75">
      <c r="A7" s="49" t="s">
        <v>25</v>
      </c>
      <c r="B7" s="49">
        <v>198</v>
      </c>
      <c r="C7" s="49">
        <v>198</v>
      </c>
      <c r="D7" s="51">
        <f t="shared" si="0"/>
        <v>1</v>
      </c>
      <c r="E7" s="57"/>
      <c r="F7" s="49" t="s">
        <v>25</v>
      </c>
      <c r="G7" s="49"/>
      <c r="H7" s="49"/>
      <c r="I7" s="51" t="e">
        <f t="shared" si="1"/>
        <v>#DIV/0!</v>
      </c>
    </row>
    <row r="8" spans="1:9" ht="15.75">
      <c r="A8" s="49" t="s">
        <v>18</v>
      </c>
      <c r="B8" s="49">
        <v>396</v>
      </c>
      <c r="C8" s="49">
        <v>396</v>
      </c>
      <c r="D8" s="51">
        <f t="shared" si="0"/>
        <v>1</v>
      </c>
      <c r="E8" s="57"/>
      <c r="F8" s="49" t="s">
        <v>18</v>
      </c>
      <c r="G8" s="49"/>
      <c r="H8" s="49"/>
      <c r="I8" s="51" t="e">
        <f t="shared" si="1"/>
        <v>#DIV/0!</v>
      </c>
    </row>
    <row r="9" spans="1:9" ht="15.75">
      <c r="A9" s="52" t="s">
        <v>19</v>
      </c>
      <c r="B9" s="49">
        <v>330</v>
      </c>
      <c r="C9" s="49">
        <v>330</v>
      </c>
      <c r="D9" s="51">
        <f t="shared" si="0"/>
        <v>1</v>
      </c>
      <c r="E9" s="57"/>
      <c r="F9" s="52" t="s">
        <v>19</v>
      </c>
      <c r="G9" s="49"/>
      <c r="H9" s="49"/>
      <c r="I9" s="51" t="e">
        <f t="shared" si="1"/>
        <v>#DIV/0!</v>
      </c>
    </row>
    <row r="10" spans="1:9" ht="15.75">
      <c r="A10" s="49" t="s">
        <v>27</v>
      </c>
      <c r="B10" s="49">
        <v>132</v>
      </c>
      <c r="C10" s="49">
        <v>132</v>
      </c>
      <c r="D10" s="51">
        <f t="shared" si="0"/>
        <v>1</v>
      </c>
      <c r="E10" s="57"/>
      <c r="F10" s="49" t="s">
        <v>27</v>
      </c>
      <c r="G10" s="49"/>
      <c r="H10" s="49"/>
      <c r="I10" s="51" t="e">
        <f t="shared" si="1"/>
        <v>#DIV/0!</v>
      </c>
    </row>
    <row r="11" spans="1:9" ht="15.75">
      <c r="A11" s="49" t="s">
        <v>28</v>
      </c>
      <c r="B11" s="49">
        <v>66</v>
      </c>
      <c r="C11" s="49">
        <v>66</v>
      </c>
      <c r="D11" s="51">
        <f t="shared" si="0"/>
        <v>1</v>
      </c>
      <c r="E11" s="57"/>
      <c r="F11" s="49" t="s">
        <v>28</v>
      </c>
      <c r="G11" s="49"/>
      <c r="H11" s="49"/>
      <c r="I11" s="51" t="e">
        <f t="shared" si="1"/>
        <v>#DIV/0!</v>
      </c>
    </row>
    <row r="12" spans="1:9" ht="15.75">
      <c r="A12" s="49" t="s">
        <v>29</v>
      </c>
      <c r="B12" s="49">
        <v>66</v>
      </c>
      <c r="C12" s="49">
        <v>66</v>
      </c>
      <c r="D12" s="51">
        <f t="shared" si="0"/>
        <v>1</v>
      </c>
      <c r="E12" s="57"/>
      <c r="F12" s="49" t="s">
        <v>29</v>
      </c>
      <c r="G12" s="49"/>
      <c r="H12" s="49"/>
      <c r="I12" s="51" t="e">
        <f t="shared" si="1"/>
        <v>#DIV/0!</v>
      </c>
    </row>
    <row r="13" spans="1:9" ht="15.75">
      <c r="A13" s="49" t="s">
        <v>30</v>
      </c>
      <c r="B13" s="49">
        <v>132</v>
      </c>
      <c r="C13" s="49">
        <v>132</v>
      </c>
      <c r="D13" s="51">
        <f t="shared" si="0"/>
        <v>1</v>
      </c>
      <c r="E13" s="57"/>
      <c r="F13" s="49" t="s">
        <v>30</v>
      </c>
      <c r="G13" s="49"/>
      <c r="H13" s="49"/>
      <c r="I13" s="51" t="e">
        <f t="shared" si="1"/>
        <v>#DIV/0!</v>
      </c>
    </row>
    <row r="14" spans="1:9" ht="15.75">
      <c r="A14" s="49" t="s">
        <v>31</v>
      </c>
      <c r="B14" s="49">
        <v>99</v>
      </c>
      <c r="C14" s="49">
        <v>99</v>
      </c>
      <c r="D14" s="51">
        <f t="shared" si="0"/>
        <v>1</v>
      </c>
      <c r="E14" s="57"/>
      <c r="F14" s="49" t="s">
        <v>31</v>
      </c>
      <c r="G14" s="49"/>
      <c r="H14" s="49"/>
      <c r="I14" s="51" t="e">
        <f t="shared" si="1"/>
        <v>#DIV/0!</v>
      </c>
    </row>
    <row r="15" spans="1:9" ht="15.75">
      <c r="A15" s="49" t="s">
        <v>32</v>
      </c>
      <c r="B15" s="49">
        <v>66</v>
      </c>
      <c r="C15" s="49">
        <v>66</v>
      </c>
      <c r="D15" s="51">
        <f t="shared" si="0"/>
        <v>1</v>
      </c>
      <c r="E15" s="57"/>
      <c r="F15" s="49" t="s">
        <v>32</v>
      </c>
      <c r="G15" s="49"/>
      <c r="H15" s="49"/>
      <c r="I15" s="51" t="e">
        <f t="shared" si="1"/>
        <v>#DIV/0!</v>
      </c>
    </row>
    <row r="16" spans="1:9" ht="15.75">
      <c r="A16" s="49" t="s">
        <v>24</v>
      </c>
      <c r="B16" s="49">
        <v>180</v>
      </c>
      <c r="C16" s="49">
        <v>180</v>
      </c>
      <c r="D16" s="51">
        <f t="shared" si="0"/>
        <v>1</v>
      </c>
      <c r="E16" s="57"/>
      <c r="F16" s="49" t="s">
        <v>24</v>
      </c>
      <c r="G16" s="49"/>
      <c r="H16" s="49"/>
      <c r="I16" s="51" t="e">
        <f t="shared" si="1"/>
        <v>#DIV/0!</v>
      </c>
    </row>
    <row r="17" spans="1:9" ht="15.75">
      <c r="A17" s="49" t="s">
        <v>33</v>
      </c>
      <c r="B17" s="49">
        <v>66</v>
      </c>
      <c r="C17" s="49">
        <v>66</v>
      </c>
      <c r="D17" s="51">
        <f t="shared" si="0"/>
        <v>1</v>
      </c>
      <c r="E17" s="57"/>
      <c r="F17" s="49" t="s">
        <v>33</v>
      </c>
      <c r="G17" s="49"/>
      <c r="H17" s="49"/>
      <c r="I17" s="51" t="e">
        <f t="shared" si="1"/>
        <v>#DIV/0!</v>
      </c>
    </row>
    <row r="18" spans="1:9" ht="15.75">
      <c r="A18" s="53" t="s">
        <v>41</v>
      </c>
      <c r="B18" s="58">
        <f>SUM(B6:B17)</f>
        <v>1863</v>
      </c>
      <c r="C18" s="58">
        <f>SUM(C6:C17)</f>
        <v>1863</v>
      </c>
      <c r="D18" s="55">
        <f t="shared" si="0"/>
        <v>1</v>
      </c>
      <c r="E18" s="57"/>
      <c r="F18" s="53" t="s">
        <v>41</v>
      </c>
      <c r="G18" s="58">
        <f>SUM(G6:G17)</f>
        <v>0</v>
      </c>
      <c r="H18" s="58">
        <f>SUM(H6:H17)</f>
        <v>0</v>
      </c>
      <c r="I18" s="55" t="e">
        <f t="shared" si="1"/>
        <v>#DIV/0!</v>
      </c>
    </row>
  </sheetData>
  <sheetProtection/>
  <mergeCells count="4">
    <mergeCell ref="A1:I1"/>
    <mergeCell ref="A2:I2"/>
    <mergeCell ref="A4:D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Нохрин</Manager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за полугодие</dc:title>
  <dc:subject>отчет за полугодие</dc:subject>
  <dc:creator>Носкова Н.Ю.</dc:creator>
  <cp:keywords/>
  <dc:description/>
  <cp:lastModifiedBy>Оксана</cp:lastModifiedBy>
  <cp:lastPrinted>2016-10-27T03:47:21Z</cp:lastPrinted>
  <dcterms:created xsi:type="dcterms:W3CDTF">1996-10-08T23:32:33Z</dcterms:created>
  <dcterms:modified xsi:type="dcterms:W3CDTF">2020-09-22T09:39:00Z</dcterms:modified>
  <cp:category/>
  <cp:version/>
  <cp:contentType/>
  <cp:contentStatus/>
</cp:coreProperties>
</file>